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3\"/>
    </mc:Choice>
  </mc:AlternateContent>
  <bookViews>
    <workbookView xWindow="0" yWindow="0" windowWidth="21570" windowHeight="8025" activeTab="1"/>
  </bookViews>
  <sheets>
    <sheet name="Financijski plan 2024." sheetId="1" r:id="rId1"/>
    <sheet name="Prve izmjene i dopune " sheetId="2" r:id="rId2"/>
    <sheet name="Druge izmjene i dopun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3" l="1"/>
  <c r="E145" i="3"/>
  <c r="E138" i="3" s="1"/>
  <c r="E240" i="3" l="1"/>
  <c r="E235" i="3"/>
  <c r="E231" i="3"/>
  <c r="E227" i="3"/>
  <c r="E225" i="3"/>
  <c r="E223" i="3" s="1"/>
  <c r="E218" i="3"/>
  <c r="E209" i="3"/>
  <c r="E207" i="3"/>
  <c r="E192" i="3"/>
  <c r="E183" i="3"/>
  <c r="E177" i="3"/>
  <c r="E174" i="3"/>
  <c r="E172" i="3" s="1"/>
  <c r="E169" i="3"/>
  <c r="E167" i="3"/>
  <c r="E166" i="3"/>
  <c r="E164" i="3"/>
  <c r="E162" i="3"/>
  <c r="E161" i="3"/>
  <c r="E153" i="3"/>
  <c r="E152" i="3" s="1"/>
  <c r="E147" i="3"/>
  <c r="E135" i="3"/>
  <c r="E139" i="3"/>
  <c r="E136" i="3"/>
  <c r="E132" i="3"/>
  <c r="E129" i="3"/>
  <c r="E123" i="3"/>
  <c r="E112" i="3"/>
  <c r="E97" i="3" s="1"/>
  <c r="E103" i="3"/>
  <c r="E98" i="3"/>
  <c r="E95" i="3"/>
  <c r="E84" i="3" s="1"/>
  <c r="E89" i="3"/>
  <c r="E85" i="3"/>
  <c r="E70" i="3"/>
  <c r="E33" i="3"/>
  <c r="E27" i="3"/>
  <c r="E24" i="3"/>
  <c r="E20" i="3"/>
  <c r="E18" i="3"/>
  <c r="E11" i="3"/>
  <c r="E32" i="3" l="1"/>
  <c r="E9" i="3" s="1"/>
  <c r="E150" i="3"/>
  <c r="E83" i="3"/>
  <c r="E80" i="3" s="1"/>
  <c r="E226" i="2"/>
  <c r="E222" i="2" s="1"/>
  <c r="E230" i="2"/>
  <c r="E224" i="2"/>
  <c r="E239" i="2"/>
  <c r="E234" i="2"/>
  <c r="E217" i="2"/>
  <c r="E208" i="2"/>
  <c r="E206" i="2"/>
  <c r="E191" i="2"/>
  <c r="E182" i="2"/>
  <c r="E176" i="2"/>
  <c r="E173" i="2"/>
  <c r="E168" i="2"/>
  <c r="E166" i="2"/>
  <c r="E165" i="2" s="1"/>
  <c r="E163" i="2"/>
  <c r="E161" i="2"/>
  <c r="E152" i="2"/>
  <c r="E151" i="2" s="1"/>
  <c r="E146" i="2"/>
  <c r="E140" i="2"/>
  <c r="E138" i="2"/>
  <c r="E135" i="2"/>
  <c r="E131" i="2"/>
  <c r="E128" i="2"/>
  <c r="E122" i="2"/>
  <c r="E111" i="2"/>
  <c r="E102" i="2"/>
  <c r="E97" i="2"/>
  <c r="E94" i="2"/>
  <c r="E88" i="2"/>
  <c r="E84" i="2"/>
  <c r="E70" i="2"/>
  <c r="E33" i="2"/>
  <c r="E27" i="2"/>
  <c r="E24" i="2"/>
  <c r="E20" i="2"/>
  <c r="E18" i="2"/>
  <c r="E11" i="2"/>
  <c r="E79" i="3" l="1"/>
  <c r="E137" i="2"/>
  <c r="E134" i="2" s="1"/>
  <c r="E171" i="2"/>
  <c r="E96" i="2"/>
  <c r="E160" i="2"/>
  <c r="E32" i="2"/>
  <c r="E9" i="2" s="1"/>
  <c r="E83" i="2"/>
  <c r="E82" i="2" s="1"/>
  <c r="E11" i="1"/>
  <c r="E18" i="1"/>
  <c r="E20" i="1"/>
  <c r="E24" i="1"/>
  <c r="E27" i="1"/>
  <c r="E33" i="1"/>
  <c r="E70" i="1"/>
  <c r="E84" i="1"/>
  <c r="E88" i="1"/>
  <c r="E94" i="1"/>
  <c r="E97" i="1"/>
  <c r="E102" i="1"/>
  <c r="E111" i="1"/>
  <c r="E122" i="1"/>
  <c r="E128" i="1"/>
  <c r="E131" i="1"/>
  <c r="E135" i="1"/>
  <c r="E138" i="1"/>
  <c r="E140" i="1"/>
  <c r="E144" i="1"/>
  <c r="E146" i="1"/>
  <c r="E152" i="1"/>
  <c r="E151" i="1" s="1"/>
  <c r="E161" i="1"/>
  <c r="E160" i="1" s="1"/>
  <c r="E163" i="1"/>
  <c r="E166" i="1"/>
  <c r="E168" i="1"/>
  <c r="E173" i="1"/>
  <c r="E176" i="1"/>
  <c r="E182" i="1"/>
  <c r="E191" i="1"/>
  <c r="E205" i="1"/>
  <c r="E207" i="1"/>
  <c r="E216" i="1"/>
  <c r="E223" i="1"/>
  <c r="E221" i="1" s="1"/>
  <c r="E225" i="1"/>
  <c r="E227" i="1"/>
  <c r="E229" i="1"/>
  <c r="E234" i="1"/>
  <c r="E79" i="2" l="1"/>
  <c r="E149" i="2"/>
  <c r="E78" i="2" s="1"/>
  <c r="E171" i="1"/>
  <c r="E165" i="1"/>
  <c r="E137" i="1"/>
  <c r="E134" i="1" s="1"/>
  <c r="E96" i="1"/>
  <c r="E83" i="1"/>
  <c r="E32" i="1"/>
  <c r="E9" i="1" s="1"/>
  <c r="E149" i="1" l="1"/>
  <c r="E82" i="1"/>
  <c r="E79" i="1" s="1"/>
  <c r="E78" i="1" l="1"/>
</calcChain>
</file>

<file path=xl/sharedStrings.xml><?xml version="1.0" encoding="utf-8"?>
<sst xmlns="http://schemas.openxmlformats.org/spreadsheetml/2006/main" count="1185" uniqueCount="232">
  <si>
    <t>Razdjel: 030 UPRAVNI ODJEL ZA OBRAZOVANJE, KULTURU I SPORT</t>
  </si>
  <si>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</si>
  <si>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</si>
  <si>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</si>
  <si>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</si>
  <si>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</si>
  <si>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</si>
  <si>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</si>
  <si>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</si>
  <si>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</si>
  <si>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</si>
  <si>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</si>
  <si>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</si>
  <si>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</si>
  <si>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</si>
  <si>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</si>
  <si>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</si>
  <si>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</si>
  <si>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</si>
  <si>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</si>
  <si>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</si>
  <si>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</si>
  <si>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</si>
  <si>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</si>
  <si>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</si>
  <si>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</si>
  <si>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</si>
  <si>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</si>
  <si>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</si>
  <si>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</si>
  <si>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</si>
  <si>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</si>
  <si>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</si>
  <si>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</si>
  <si>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</si>
  <si>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</si>
  <si>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</si>
  <si>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</si>
  <si>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</si>
  <si>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</si>
  <si>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</si>
  <si>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</si>
  <si>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</si>
  <si>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</si>
  <si>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</si>
  <si>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</si>
  <si>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</si>
  <si>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</si>
  <si>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</si>
  <si>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</si>
  <si>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</si>
  <si>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</si>
  <si>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</si>
  <si>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</si>
  <si>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</si>
  <si>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</si>
  <si>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</si>
  <si>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</si>
  <si>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</si>
  <si>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</si>
  <si>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</si>
  <si>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</si>
  <si>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</si>
  <si>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</si>
  <si>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</si>
  <si>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</si>
  <si>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</si>
  <si>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</si>
  <si>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</si>
  <si>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</si>
  <si>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</si>
  <si>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</si>
  <si>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</si>
  <si>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</si>
  <si>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</si>
  <si>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</si>
  <si>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</si>
  <si>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</si>
  <si>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</si>
  <si>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</si>
  <si>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</si>
  <si>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</si>
  <si>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</si>
  <si>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aktivnost: A2204-01     Djelatnost srednjih škola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</si>
  <si>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</si>
  <si>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</si>
  <si>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</si>
  <si>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</si>
  <si>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</si>
  <si>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</si>
  <si>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</si>
  <si>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</si>
  <si>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</si>
  <si>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</si>
  <si>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</si>
  <si>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</si>
  <si>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</si>
  <si>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</si>
  <si>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</si>
  <si>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</si>
  <si>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</si>
  <si>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</si>
  <si>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</si>
  <si>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</si>
  <si>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</si>
  <si>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</si>
  <si>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</si>
  <si>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</si>
  <si>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</si>
  <si>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</si>
  <si>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</si>
  <si>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</si>
  <si>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</si>
  <si>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</si>
  <si>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</si>
  <si>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</si>
  <si>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</si>
  <si>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</si>
  <si>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</si>
  <si>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</si>
  <si>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</si>
  <si>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</si>
  <si>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</si>
  <si>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</si>
  <si>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</si>
  <si>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</si>
  <si>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</si>
  <si>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</si>
  <si>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</si>
  <si>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</si>
  <si>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ŽP+DP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</si>
  <si>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</si>
  <si>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</si>
  <si>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</si>
  <si>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</si>
  <si>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</si>
  <si>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</si>
  <si>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</si>
  <si>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</si>
  <si>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</si>
  <si>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</si>
  <si>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ŽP+EU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</si>
  <si>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</si>
  <si>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</si>
  <si>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</si>
  <si>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</si>
  <si>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</si>
  <si>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</si>
  <si>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</si>
  <si>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</si>
  <si>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</si>
  <si>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</si>
  <si>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</si>
  <si>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</si>
  <si>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</si>
  <si>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</si>
  <si>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</si>
  <si>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</si>
  <si>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</si>
  <si>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</si>
  <si>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</si>
  <si>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</si>
  <si>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</si>
  <si>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</si>
  <si>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</si>
  <si>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</si>
  <si>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</si>
  <si>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</si>
  <si>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</si>
  <si>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</si>
  <si>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</si>
  <si>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</si>
  <si>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</si>
  <si>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</si>
  <si>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</si>
  <si>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</si>
  <si>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</si>
  <si>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</si>
  <si>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</si>
  <si>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</si>
  <si>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</si>
  <si>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VPP TD TZ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</si>
  <si>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</si>
  <si>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</si>
  <si>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</si>
  <si>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</si>
  <si>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</si>
  <si>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</si>
  <si>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</si>
  <si>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</si>
  <si>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</si>
  <si>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</si>
  <si>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</si>
  <si>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</si>
  <si>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</si>
  <si>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</si>
  <si>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</si>
  <si>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</si>
  <si>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</si>
  <si>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</si>
  <si>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</si>
  <si>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</si>
  <si>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</si>
  <si>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</si>
  <si>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</si>
  <si>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</si>
  <si>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</si>
  <si>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</si>
  <si>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FINANCIJSKI PLAN 2024.</t>
  </si>
  <si>
    <t>Plan 2024.</t>
  </si>
  <si>
    <t>VPP š</t>
  </si>
  <si>
    <t>PRVE IZMJENE I DOPUNE FINANCIJSKOG PLANA 2024.</t>
  </si>
  <si>
    <t>aktivnost: T2205-38 Pag na meniju II.faza</t>
  </si>
  <si>
    <t>Rashodi za usluge</t>
  </si>
  <si>
    <t>Ostale intelektualne usluge</t>
  </si>
  <si>
    <t>Naknade troškova zaposlenima</t>
  </si>
  <si>
    <t>Nak.za kor.os.auta u sl.svrhe</t>
  </si>
  <si>
    <t>Ostale usl.promidž.iinf.</t>
  </si>
  <si>
    <t>Reprezentacija</t>
  </si>
  <si>
    <t>Ostale pristojbe i naknade</t>
  </si>
  <si>
    <t>Ost.nespom.rashodi poslovanja</t>
  </si>
  <si>
    <t>Postrojenja i oprema</t>
  </si>
  <si>
    <t>Oprema</t>
  </si>
  <si>
    <t>ostale nesp.usluge</t>
  </si>
  <si>
    <t>vpp š</t>
  </si>
  <si>
    <t>VPP  mat.</t>
  </si>
  <si>
    <t>vpp š 7</t>
  </si>
  <si>
    <t>vpp z</t>
  </si>
  <si>
    <t>Uređaji i strojevi za ostale namjene</t>
  </si>
  <si>
    <t>Uređaji i oprema za ost.namjene</t>
  </si>
  <si>
    <t>DRUGE IZMJENE I DOPUNE FINANCIJSKOG PLANA 2024.</t>
  </si>
  <si>
    <t>Prihod za ostalu nem.imovinu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</si>
</sst>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shrinkToFit="1"/>
    </xf>
    <xf numFmtId="0" fontId="1" fillId="0" borderId="0" xfId="0" applyFont="1"/>
    <xf numFmtId="4" fontId="1" fillId="0" borderId="0" xfId="0" applyNumberFormat="1" applyFont="1" applyAlignment="1">
      <alignment shrinkToFit="1"/>
    </xf>
    <xf numFmtId="0" fontId="0" fillId="0" borderId="0" xfId="0" applyFont="1"/>
    <xf numFmtId="4" fontId="0" fillId="0" borderId="0" xfId="0" applyNumberFormat="1" applyFont="1" applyAlignment="1">
      <alignment shrinkToFit="1"/>
    </xf>
    <xf numFmtId="4" fontId="0" fillId="0" borderId="0" xfId="0" applyNumberFormat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workbookViewId="0">
      <selection activeCell="M19" sqref="M19"/>
    </sheetView>
  </sheetViews>
  <sheetFormatPr defaultRowHeight="15" x14ac:dyDescent="0.25"/>
  <cols>
    <col min="5" max="5" width="10.140625" bestFit="1" customWidth="1"/>
  </cols>
  <sheetData>
    <row r="1" spans="1:6" x14ac:dyDescent="0.25">
      <c r="A1" t="s">
        <v>208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1">
        <f>SUM(E11+E18+E20+E24+E27+E32+E75)</f>
        <v>775758.66999999993</v>
      </c>
    </row>
    <row r="10" spans="1:6" x14ac:dyDescent="0.25">
      <c r="E10" s="1"/>
    </row>
    <row r="11" spans="1:6" x14ac:dyDescent="0.25">
      <c r="A11">
        <v>636</v>
      </c>
      <c r="B11" t="s">
        <v>7</v>
      </c>
      <c r="E11" s="1">
        <f>SUM(E12:E17)</f>
        <v>702503.67999999993</v>
      </c>
    </row>
    <row r="12" spans="1:6" x14ac:dyDescent="0.25">
      <c r="A12">
        <v>63613</v>
      </c>
      <c r="B12" t="s">
        <v>8</v>
      </c>
      <c r="E12" s="1">
        <v>9105.5400000000009</v>
      </c>
      <c r="F12" t="s">
        <v>9</v>
      </c>
    </row>
    <row r="13" spans="1:6" x14ac:dyDescent="0.25">
      <c r="A13">
        <v>63612</v>
      </c>
      <c r="B13" t="s">
        <v>10</v>
      </c>
      <c r="E13" s="1">
        <v>0</v>
      </c>
      <c r="F13" t="s">
        <v>11</v>
      </c>
    </row>
    <row r="14" spans="1:6" x14ac:dyDescent="0.25">
      <c r="A14">
        <v>63612</v>
      </c>
      <c r="B14" t="s">
        <v>12</v>
      </c>
      <c r="E14" s="1">
        <v>663238.73</v>
      </c>
      <c r="F14" t="s">
        <v>11</v>
      </c>
    </row>
    <row r="15" spans="1:6" x14ac:dyDescent="0.25">
      <c r="A15">
        <v>636122</v>
      </c>
      <c r="B15" t="s">
        <v>13</v>
      </c>
      <c r="E15" s="1">
        <v>28430.58</v>
      </c>
      <c r="F15" t="s">
        <v>11</v>
      </c>
    </row>
    <row r="16" spans="1:6" x14ac:dyDescent="0.25">
      <c r="A16">
        <v>636121</v>
      </c>
      <c r="B16" t="s">
        <v>14</v>
      </c>
      <c r="E16" s="1">
        <v>1728.83</v>
      </c>
      <c r="F16" t="s">
        <v>11</v>
      </c>
    </row>
    <row r="17" spans="1:6" x14ac:dyDescent="0.25">
      <c r="A17">
        <v>63623</v>
      </c>
      <c r="B17" t="s">
        <v>15</v>
      </c>
      <c r="E17" s="1">
        <v>0</v>
      </c>
      <c r="F17" t="s">
        <v>9</v>
      </c>
    </row>
    <row r="18" spans="1:6" x14ac:dyDescent="0.25">
      <c r="A18">
        <v>639</v>
      </c>
      <c r="B18" t="s">
        <v>16</v>
      </c>
      <c r="E18" s="1">
        <f>E19</f>
        <v>0</v>
      </c>
    </row>
    <row r="19" spans="1:6" x14ac:dyDescent="0.25">
      <c r="A19">
        <v>63931</v>
      </c>
      <c r="B19" t="s">
        <v>17</v>
      </c>
      <c r="E19" s="1">
        <v>0</v>
      </c>
      <c r="F19" t="s">
        <v>18</v>
      </c>
    </row>
    <row r="20" spans="1:6" x14ac:dyDescent="0.25">
      <c r="A20">
        <v>652</v>
      </c>
      <c r="B20" t="s">
        <v>19</v>
      </c>
      <c r="E20" s="1">
        <f>SUM(E21:E23)</f>
        <v>3364</v>
      </c>
    </row>
    <row r="21" spans="1:6" x14ac:dyDescent="0.25">
      <c r="A21">
        <v>65264</v>
      </c>
      <c r="B21" t="s">
        <v>20</v>
      </c>
      <c r="E21" s="1">
        <v>3364</v>
      </c>
      <c r="F21" t="s">
        <v>21</v>
      </c>
    </row>
    <row r="22" spans="1:6" x14ac:dyDescent="0.25">
      <c r="A22">
        <v>65267</v>
      </c>
      <c r="B22" t="s">
        <v>22</v>
      </c>
      <c r="E22" s="1">
        <v>0</v>
      </c>
    </row>
    <row r="23" spans="1:6" x14ac:dyDescent="0.25">
      <c r="A23">
        <v>65281</v>
      </c>
      <c r="B23" t="s">
        <v>23</v>
      </c>
      <c r="E23" s="1"/>
    </row>
    <row r="24" spans="1:6" x14ac:dyDescent="0.25">
      <c r="A24">
        <v>661</v>
      </c>
      <c r="B24" t="s">
        <v>24</v>
      </c>
      <c r="E24" s="1">
        <f>SUM(E25+E26)</f>
        <v>800</v>
      </c>
    </row>
    <row r="25" spans="1:6" x14ac:dyDescent="0.25">
      <c r="A25">
        <v>66141</v>
      </c>
      <c r="B25" t="s">
        <v>25</v>
      </c>
      <c r="E25" s="1">
        <v>400</v>
      </c>
      <c r="F25" t="s">
        <v>26</v>
      </c>
    </row>
    <row r="26" spans="1:6" x14ac:dyDescent="0.25">
      <c r="A26">
        <v>66151</v>
      </c>
      <c r="B26" t="s">
        <v>24</v>
      </c>
      <c r="E26" s="1">
        <v>400</v>
      </c>
      <c r="F26" t="s">
        <v>26</v>
      </c>
    </row>
    <row r="27" spans="1:6" x14ac:dyDescent="0.25">
      <c r="A27">
        <v>663</v>
      </c>
      <c r="B27" t="s">
        <v>27</v>
      </c>
      <c r="E27" s="1">
        <f>SUM(E28:E31)</f>
        <v>6912</v>
      </c>
    </row>
    <row r="28" spans="1:6" x14ac:dyDescent="0.25">
      <c r="A28">
        <v>66311</v>
      </c>
      <c r="B28" t="s">
        <v>28</v>
      </c>
      <c r="E28" s="1">
        <v>0</v>
      </c>
      <c r="F28" t="s">
        <v>29</v>
      </c>
    </row>
    <row r="29" spans="1:6" x14ac:dyDescent="0.25">
      <c r="A29">
        <v>63612</v>
      </c>
      <c r="B29" t="s">
        <v>30</v>
      </c>
      <c r="E29" s="1"/>
      <c r="F29" t="s">
        <v>29</v>
      </c>
    </row>
    <row r="30" spans="1:6" x14ac:dyDescent="0.25">
      <c r="A30">
        <v>66313</v>
      </c>
      <c r="B30" t="s">
        <v>31</v>
      </c>
      <c r="E30" s="1">
        <v>6912</v>
      </c>
      <c r="F30" t="s">
        <v>29</v>
      </c>
    </row>
    <row r="31" spans="1:6" x14ac:dyDescent="0.25">
      <c r="A31">
        <v>66314</v>
      </c>
      <c r="B31" t="s">
        <v>32</v>
      </c>
      <c r="E31" s="1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1">
        <f>SUM(E33+E70)</f>
        <v>58377.9</v>
      </c>
    </row>
    <row r="33" spans="1:6" x14ac:dyDescent="0.25">
      <c r="A33">
        <v>6711</v>
      </c>
      <c r="B33" t="s">
        <v>35</v>
      </c>
      <c r="E33" s="1">
        <f>SUM(E34:E69)</f>
        <v>58377.9</v>
      </c>
    </row>
    <row r="34" spans="1:6" x14ac:dyDescent="0.25">
      <c r="A34">
        <v>671111</v>
      </c>
      <c r="B34" t="s">
        <v>36</v>
      </c>
      <c r="E34" s="1">
        <v>0</v>
      </c>
      <c r="F34" t="s">
        <v>37</v>
      </c>
    </row>
    <row r="35" spans="1:6" x14ac:dyDescent="0.25">
      <c r="A35">
        <v>671112</v>
      </c>
      <c r="B35" t="s">
        <v>38</v>
      </c>
      <c r="E35" s="1">
        <v>0</v>
      </c>
      <c r="F35" t="s">
        <v>37</v>
      </c>
    </row>
    <row r="36" spans="1:6" x14ac:dyDescent="0.25">
      <c r="A36">
        <v>671115</v>
      </c>
      <c r="B36" t="s">
        <v>39</v>
      </c>
      <c r="E36" s="1">
        <v>16000</v>
      </c>
      <c r="F36" t="s">
        <v>37</v>
      </c>
    </row>
    <row r="37" spans="1:6" x14ac:dyDescent="0.25">
      <c r="A37">
        <v>671115</v>
      </c>
      <c r="B37" t="s">
        <v>40</v>
      </c>
      <c r="E37" s="1">
        <v>0</v>
      </c>
    </row>
    <row r="38" spans="1:6" x14ac:dyDescent="0.25">
      <c r="A38">
        <v>671116</v>
      </c>
      <c r="B38" t="s">
        <v>41</v>
      </c>
      <c r="E38" s="1">
        <v>1300</v>
      </c>
      <c r="F38" t="s">
        <v>37</v>
      </c>
    </row>
    <row r="39" spans="1:6" x14ac:dyDescent="0.25">
      <c r="A39">
        <v>671117</v>
      </c>
      <c r="B39" t="s">
        <v>42</v>
      </c>
      <c r="E39" s="1">
        <v>2600</v>
      </c>
      <c r="F39" t="s">
        <v>37</v>
      </c>
    </row>
    <row r="40" spans="1:6" x14ac:dyDescent="0.25">
      <c r="A40">
        <v>671118</v>
      </c>
      <c r="B40" t="s">
        <v>43</v>
      </c>
      <c r="E40" s="1">
        <v>3500</v>
      </c>
      <c r="F40" t="s">
        <v>37</v>
      </c>
    </row>
    <row r="41" spans="1:6" x14ac:dyDescent="0.25">
      <c r="A41">
        <v>671119</v>
      </c>
      <c r="B41" t="s">
        <v>44</v>
      </c>
      <c r="E41" s="1"/>
      <c r="F41" t="s">
        <v>37</v>
      </c>
    </row>
    <row r="42" spans="1:6" x14ac:dyDescent="0.25">
      <c r="A42">
        <v>671120</v>
      </c>
      <c r="B42" t="s">
        <v>45</v>
      </c>
      <c r="E42" s="1">
        <v>600</v>
      </c>
      <c r="F42" t="s">
        <v>37</v>
      </c>
    </row>
    <row r="43" spans="1:6" x14ac:dyDescent="0.25">
      <c r="A43">
        <v>671121</v>
      </c>
      <c r="B43" t="s">
        <v>46</v>
      </c>
      <c r="E43" s="1">
        <v>34.5</v>
      </c>
      <c r="F43" t="s">
        <v>37</v>
      </c>
    </row>
    <row r="44" spans="1:6" x14ac:dyDescent="0.25">
      <c r="A44">
        <v>671133</v>
      </c>
      <c r="B44" t="s">
        <v>47</v>
      </c>
      <c r="E44" s="1">
        <v>200</v>
      </c>
      <c r="F44" t="s">
        <v>37</v>
      </c>
    </row>
    <row r="45" spans="1:6" x14ac:dyDescent="0.25">
      <c r="A45">
        <v>671122</v>
      </c>
      <c r="B45" t="s">
        <v>48</v>
      </c>
      <c r="E45" s="1">
        <v>1200</v>
      </c>
      <c r="F45" t="s">
        <v>37</v>
      </c>
    </row>
    <row r="46" spans="1:6" x14ac:dyDescent="0.25">
      <c r="A46">
        <v>671123</v>
      </c>
      <c r="B46" t="s">
        <v>49</v>
      </c>
      <c r="E46" s="1">
        <v>4911</v>
      </c>
      <c r="F46" t="s">
        <v>37</v>
      </c>
    </row>
    <row r="47" spans="1:6" x14ac:dyDescent="0.25">
      <c r="A47">
        <v>671124</v>
      </c>
      <c r="B47" t="s">
        <v>50</v>
      </c>
      <c r="E47" s="1">
        <v>0</v>
      </c>
      <c r="F47" t="s">
        <v>37</v>
      </c>
    </row>
    <row r="48" spans="1:6" x14ac:dyDescent="0.25">
      <c r="A48">
        <v>671125</v>
      </c>
      <c r="B48" t="s">
        <v>51</v>
      </c>
      <c r="E48" s="1">
        <v>1875</v>
      </c>
      <c r="F48" t="s">
        <v>37</v>
      </c>
    </row>
    <row r="49" spans="1:6" x14ac:dyDescent="0.25">
      <c r="A49">
        <v>671126</v>
      </c>
      <c r="B49" t="s">
        <v>52</v>
      </c>
      <c r="E49" s="1">
        <v>200</v>
      </c>
      <c r="F49" t="s">
        <v>37</v>
      </c>
    </row>
    <row r="50" spans="1:6" x14ac:dyDescent="0.25">
      <c r="A50">
        <v>671127</v>
      </c>
      <c r="B50" t="s">
        <v>53</v>
      </c>
      <c r="E50" s="1">
        <v>1250</v>
      </c>
      <c r="F50" t="s">
        <v>37</v>
      </c>
    </row>
    <row r="51" spans="1:6" x14ac:dyDescent="0.25">
      <c r="A51">
        <v>671128</v>
      </c>
      <c r="B51" t="s">
        <v>54</v>
      </c>
      <c r="E51" s="1">
        <v>50</v>
      </c>
      <c r="F51" t="s">
        <v>37</v>
      </c>
    </row>
    <row r="52" spans="1:6" x14ac:dyDescent="0.25">
      <c r="A52">
        <v>671129</v>
      </c>
      <c r="B52" t="s">
        <v>55</v>
      </c>
      <c r="E52" s="1">
        <v>3678.16</v>
      </c>
      <c r="F52" t="s">
        <v>37</v>
      </c>
    </row>
    <row r="53" spans="1:6" x14ac:dyDescent="0.25">
      <c r="A53">
        <v>671130</v>
      </c>
      <c r="B53" t="s">
        <v>56</v>
      </c>
      <c r="E53" s="1">
        <v>0</v>
      </c>
      <c r="F53" t="s">
        <v>37</v>
      </c>
    </row>
    <row r="54" spans="1:6" x14ac:dyDescent="0.25">
      <c r="A54">
        <v>671131</v>
      </c>
      <c r="B54" t="s">
        <v>57</v>
      </c>
      <c r="E54" s="1">
        <v>3319</v>
      </c>
      <c r="F54" t="s">
        <v>37</v>
      </c>
    </row>
    <row r="55" spans="1:6" x14ac:dyDescent="0.25">
      <c r="A55">
        <v>671132</v>
      </c>
      <c r="B55" t="s">
        <v>58</v>
      </c>
      <c r="E55" s="1">
        <v>80</v>
      </c>
      <c r="F55" t="s">
        <v>37</v>
      </c>
    </row>
    <row r="56" spans="1:6" x14ac:dyDescent="0.25">
      <c r="A56">
        <v>671134</v>
      </c>
      <c r="B56" t="s">
        <v>59</v>
      </c>
      <c r="E56" s="1">
        <v>189.92</v>
      </c>
      <c r="F56" t="s">
        <v>37</v>
      </c>
    </row>
    <row r="57" spans="1:6" x14ac:dyDescent="0.25">
      <c r="A57">
        <v>671135</v>
      </c>
      <c r="B57" t="s">
        <v>60</v>
      </c>
      <c r="E57" s="1">
        <v>300</v>
      </c>
      <c r="F57" t="s">
        <v>37</v>
      </c>
    </row>
    <row r="58" spans="1:6" x14ac:dyDescent="0.25">
      <c r="A58">
        <v>671136</v>
      </c>
      <c r="B58" t="s">
        <v>61</v>
      </c>
      <c r="E58" s="1">
        <v>50</v>
      </c>
      <c r="F58" t="s">
        <v>37</v>
      </c>
    </row>
    <row r="59" spans="1:6" x14ac:dyDescent="0.25">
      <c r="A59">
        <v>671146</v>
      </c>
      <c r="B59" t="s">
        <v>62</v>
      </c>
      <c r="E59" s="1">
        <v>20</v>
      </c>
      <c r="F59" t="s">
        <v>37</v>
      </c>
    </row>
    <row r="60" spans="1:6" x14ac:dyDescent="0.25">
      <c r="A60">
        <v>671137</v>
      </c>
      <c r="B60" t="s">
        <v>63</v>
      </c>
      <c r="E60" s="1">
        <v>50</v>
      </c>
      <c r="F60" t="s">
        <v>37</v>
      </c>
    </row>
    <row r="61" spans="1:6" x14ac:dyDescent="0.25">
      <c r="A61">
        <v>671138</v>
      </c>
      <c r="B61" t="s">
        <v>64</v>
      </c>
      <c r="E61" s="1">
        <v>0</v>
      </c>
      <c r="F61" t="s">
        <v>37</v>
      </c>
    </row>
    <row r="62" spans="1:6" x14ac:dyDescent="0.25">
      <c r="A62">
        <v>671139</v>
      </c>
      <c r="B62" t="s">
        <v>65</v>
      </c>
      <c r="E62" s="1"/>
      <c r="F62" t="s">
        <v>37</v>
      </c>
    </row>
    <row r="63" spans="1:6" x14ac:dyDescent="0.25">
      <c r="A63">
        <v>6711391</v>
      </c>
      <c r="B63" t="s">
        <v>66</v>
      </c>
      <c r="E63" s="1">
        <v>12000</v>
      </c>
      <c r="F63" t="s">
        <v>37</v>
      </c>
    </row>
    <row r="64" spans="1:6" x14ac:dyDescent="0.25">
      <c r="A64">
        <v>6711392</v>
      </c>
      <c r="B64" t="s">
        <v>67</v>
      </c>
      <c r="E64" s="1">
        <v>2000</v>
      </c>
      <c r="F64" t="s">
        <v>37</v>
      </c>
    </row>
    <row r="65" spans="1:6" x14ac:dyDescent="0.25">
      <c r="A65">
        <v>6711393</v>
      </c>
      <c r="B65" t="s">
        <v>68</v>
      </c>
      <c r="E65" s="1">
        <v>199.08</v>
      </c>
      <c r="F65" t="s">
        <v>37</v>
      </c>
    </row>
    <row r="66" spans="1:6" x14ac:dyDescent="0.25">
      <c r="A66">
        <v>671142</v>
      </c>
      <c r="B66" t="s">
        <v>69</v>
      </c>
      <c r="E66" s="1">
        <v>72</v>
      </c>
      <c r="F66" t="s">
        <v>37</v>
      </c>
    </row>
    <row r="67" spans="1:6" x14ac:dyDescent="0.25">
      <c r="A67">
        <v>671143</v>
      </c>
      <c r="B67" t="s">
        <v>70</v>
      </c>
      <c r="E67" s="1">
        <v>0</v>
      </c>
      <c r="F67" t="s">
        <v>37</v>
      </c>
    </row>
    <row r="68" spans="1:6" x14ac:dyDescent="0.25">
      <c r="A68">
        <v>671145</v>
      </c>
      <c r="B68" t="s">
        <v>71</v>
      </c>
      <c r="E68" s="1">
        <v>0</v>
      </c>
      <c r="F68" t="s">
        <v>37</v>
      </c>
    </row>
    <row r="69" spans="1:6" x14ac:dyDescent="0.25">
      <c r="A69">
        <v>671147</v>
      </c>
      <c r="B69" t="s">
        <v>72</v>
      </c>
      <c r="E69" s="1">
        <v>2699.24</v>
      </c>
    </row>
    <row r="70" spans="1:6" x14ac:dyDescent="0.25">
      <c r="A70">
        <v>6712</v>
      </c>
      <c r="B70" t="s">
        <v>73</v>
      </c>
      <c r="E70" s="1">
        <f>SUM(E71:E74)</f>
        <v>0</v>
      </c>
      <c r="F70" t="s">
        <v>37</v>
      </c>
    </row>
    <row r="71" spans="1:6" x14ac:dyDescent="0.25">
      <c r="A71">
        <v>671211</v>
      </c>
      <c r="B71" t="s">
        <v>74</v>
      </c>
      <c r="E71" s="1">
        <v>0</v>
      </c>
      <c r="F71" t="s">
        <v>37</v>
      </c>
    </row>
    <row r="72" spans="1:6" x14ac:dyDescent="0.25">
      <c r="A72">
        <v>6712161</v>
      </c>
      <c r="B72" t="s">
        <v>75</v>
      </c>
      <c r="E72" s="1">
        <v>0</v>
      </c>
      <c r="F72" t="s">
        <v>37</v>
      </c>
    </row>
    <row r="73" spans="1:6" x14ac:dyDescent="0.25">
      <c r="A73">
        <v>671219</v>
      </c>
      <c r="B73" t="s">
        <v>76</v>
      </c>
      <c r="E73" s="1">
        <v>0</v>
      </c>
      <c r="F73" t="s">
        <v>37</v>
      </c>
    </row>
    <row r="74" spans="1:6" x14ac:dyDescent="0.25">
      <c r="A74">
        <v>671217</v>
      </c>
      <c r="B74" t="s">
        <v>77</v>
      </c>
      <c r="E74" s="1">
        <v>0</v>
      </c>
    </row>
    <row r="75" spans="1:6" x14ac:dyDescent="0.25">
      <c r="A75">
        <v>92211</v>
      </c>
      <c r="B75" t="s">
        <v>78</v>
      </c>
      <c r="E75" s="1">
        <v>3801.09</v>
      </c>
    </row>
    <row r="76" spans="1:6" x14ac:dyDescent="0.25">
      <c r="A76">
        <v>92212</v>
      </c>
      <c r="B76" t="s">
        <v>79</v>
      </c>
      <c r="E76" s="1">
        <v>0</v>
      </c>
    </row>
    <row r="77" spans="1:6" x14ac:dyDescent="0.25">
      <c r="E77" s="1"/>
    </row>
    <row r="78" spans="1:6" x14ac:dyDescent="0.25">
      <c r="A78" t="s">
        <v>80</v>
      </c>
      <c r="E78" s="1">
        <f>SUM(E79+E149)</f>
        <v>775758.66999999993</v>
      </c>
    </row>
    <row r="79" spans="1:6" x14ac:dyDescent="0.25">
      <c r="A79" t="s">
        <v>81</v>
      </c>
      <c r="E79" s="1">
        <f>SUM(E82+E134)</f>
        <v>748865.58</v>
      </c>
    </row>
    <row r="80" spans="1:6" x14ac:dyDescent="0.25">
      <c r="A80" t="s">
        <v>82</v>
      </c>
      <c r="E80" s="1"/>
    </row>
    <row r="81" spans="1:6" x14ac:dyDescent="0.25">
      <c r="A81" t="s">
        <v>83</v>
      </c>
      <c r="E81" s="1"/>
    </row>
    <row r="82" spans="1:6" x14ac:dyDescent="0.25">
      <c r="A82">
        <v>3</v>
      </c>
      <c r="B82" t="s">
        <v>84</v>
      </c>
      <c r="E82" s="1">
        <f>SUM(E83+E96+E128+E131)</f>
        <v>748865.58</v>
      </c>
    </row>
    <row r="83" spans="1:6" x14ac:dyDescent="0.25">
      <c r="A83">
        <v>31</v>
      </c>
      <c r="B83" t="s">
        <v>85</v>
      </c>
      <c r="E83" s="1">
        <f>SUM(E84+E88+E94)</f>
        <v>692114.96</v>
      </c>
    </row>
    <row r="84" spans="1:6" x14ac:dyDescent="0.25">
      <c r="A84">
        <v>311</v>
      </c>
      <c r="B84" t="s">
        <v>86</v>
      </c>
      <c r="E84" s="1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1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1">
        <v>0</v>
      </c>
      <c r="F86" t="s">
        <v>11</v>
      </c>
    </row>
    <row r="87" spans="1:6" x14ac:dyDescent="0.25">
      <c r="A87">
        <v>3114</v>
      </c>
      <c r="B87" t="s">
        <v>89</v>
      </c>
      <c r="E87" s="1">
        <v>0</v>
      </c>
      <c r="F87" t="s">
        <v>11</v>
      </c>
    </row>
    <row r="88" spans="1:6" x14ac:dyDescent="0.25">
      <c r="A88">
        <v>312</v>
      </c>
      <c r="B88" t="s">
        <v>90</v>
      </c>
      <c r="E88" s="1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1">
        <v>9000</v>
      </c>
      <c r="F89" t="s">
        <v>11</v>
      </c>
    </row>
    <row r="90" spans="1:6" x14ac:dyDescent="0.25">
      <c r="A90">
        <v>31213</v>
      </c>
      <c r="B90" t="s">
        <v>92</v>
      </c>
      <c r="E90" s="1">
        <v>9000</v>
      </c>
      <c r="F90" t="s">
        <v>11</v>
      </c>
    </row>
    <row r="91" spans="1:6" x14ac:dyDescent="0.25">
      <c r="A91">
        <v>31214</v>
      </c>
      <c r="B91" t="s">
        <v>93</v>
      </c>
      <c r="E91" s="1">
        <v>2000</v>
      </c>
      <c r="F91" t="s">
        <v>11</v>
      </c>
    </row>
    <row r="92" spans="1:6" x14ac:dyDescent="0.25">
      <c r="A92">
        <v>31215</v>
      </c>
      <c r="B92" t="s">
        <v>94</v>
      </c>
      <c r="E92" s="1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1">
        <v>6600</v>
      </c>
      <c r="F93" t="s">
        <v>11</v>
      </c>
    </row>
    <row r="94" spans="1:6" x14ac:dyDescent="0.25">
      <c r="A94">
        <v>313</v>
      </c>
      <c r="B94" t="s">
        <v>97</v>
      </c>
      <c r="E94" s="1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1">
        <v>93998.18</v>
      </c>
      <c r="F95" t="s">
        <v>11</v>
      </c>
    </row>
    <row r="96" spans="1:6" x14ac:dyDescent="0.25">
      <c r="A96">
        <v>32</v>
      </c>
      <c r="B96" t="s">
        <v>99</v>
      </c>
      <c r="E96" s="1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1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1">
        <v>1300</v>
      </c>
      <c r="F98" t="s">
        <v>37</v>
      </c>
    </row>
    <row r="99" spans="1:6" x14ac:dyDescent="0.25">
      <c r="A99">
        <v>3212</v>
      </c>
      <c r="B99" t="s">
        <v>102</v>
      </c>
      <c r="E99" s="1">
        <v>16000</v>
      </c>
      <c r="F99" t="s">
        <v>37</v>
      </c>
    </row>
    <row r="100" spans="1:6" x14ac:dyDescent="0.25">
      <c r="A100">
        <v>3213</v>
      </c>
      <c r="B100" t="s">
        <v>103</v>
      </c>
      <c r="E100" s="1">
        <v>600</v>
      </c>
      <c r="F100" t="s">
        <v>37</v>
      </c>
    </row>
    <row r="101" spans="1:6" x14ac:dyDescent="0.25">
      <c r="A101">
        <v>3214</v>
      </c>
      <c r="B101" t="s">
        <v>104</v>
      </c>
      <c r="E101" s="1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1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1">
        <v>3500</v>
      </c>
      <c r="F103" t="s">
        <v>37</v>
      </c>
    </row>
    <row r="104" spans="1:6" x14ac:dyDescent="0.25">
      <c r="A104">
        <v>3222</v>
      </c>
      <c r="B104" t="s">
        <v>107</v>
      </c>
      <c r="E104" s="1">
        <v>2600</v>
      </c>
      <c r="F104" t="s">
        <v>37</v>
      </c>
    </row>
    <row r="105" spans="1:6" x14ac:dyDescent="0.25">
      <c r="A105">
        <v>32231</v>
      </c>
      <c r="B105" t="s">
        <v>108</v>
      </c>
      <c r="E105" s="1">
        <v>2000</v>
      </c>
      <c r="F105" t="s">
        <v>37</v>
      </c>
    </row>
    <row r="106" spans="1:6" x14ac:dyDescent="0.25">
      <c r="A106">
        <v>32233</v>
      </c>
      <c r="B106" t="s">
        <v>109</v>
      </c>
      <c r="E106" s="1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1">
        <v>12000</v>
      </c>
      <c r="F107" t="s">
        <v>37</v>
      </c>
    </row>
    <row r="108" spans="1:6" x14ac:dyDescent="0.25">
      <c r="A108">
        <v>3224</v>
      </c>
      <c r="B108" t="s">
        <v>111</v>
      </c>
      <c r="E108" s="1">
        <v>72</v>
      </c>
      <c r="F108" t="s">
        <v>37</v>
      </c>
    </row>
    <row r="109" spans="1:6" x14ac:dyDescent="0.25">
      <c r="A109">
        <v>3225</v>
      </c>
      <c r="B109" t="s">
        <v>112</v>
      </c>
      <c r="E109" s="1">
        <v>34.5</v>
      </c>
      <c r="F109" t="s">
        <v>37</v>
      </c>
    </row>
    <row r="110" spans="1:6" x14ac:dyDescent="0.25">
      <c r="A110">
        <v>3227</v>
      </c>
      <c r="B110" t="s">
        <v>113</v>
      </c>
      <c r="E110" s="1">
        <v>200</v>
      </c>
      <c r="F110" t="s">
        <v>37</v>
      </c>
    </row>
    <row r="111" spans="1:6" x14ac:dyDescent="0.25">
      <c r="A111">
        <v>323</v>
      </c>
      <c r="B111" t="s">
        <v>114</v>
      </c>
      <c r="E111" s="1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1">
        <v>1200</v>
      </c>
      <c r="F112" t="s">
        <v>37</v>
      </c>
    </row>
    <row r="113" spans="1:6" x14ac:dyDescent="0.25">
      <c r="A113">
        <v>3232</v>
      </c>
      <c r="B113" t="s">
        <v>116</v>
      </c>
      <c r="E113" s="1">
        <v>4911</v>
      </c>
      <c r="F113" t="s">
        <v>37</v>
      </c>
    </row>
    <row r="114" spans="1:6" x14ac:dyDescent="0.25">
      <c r="A114">
        <v>3233</v>
      </c>
      <c r="B114" t="s">
        <v>117</v>
      </c>
      <c r="E114" s="1">
        <v>0</v>
      </c>
      <c r="F114" t="s">
        <v>37</v>
      </c>
    </row>
    <row r="115" spans="1:6" x14ac:dyDescent="0.25">
      <c r="A115">
        <v>3234</v>
      </c>
      <c r="B115" t="s">
        <v>118</v>
      </c>
      <c r="E115" s="1">
        <v>1875</v>
      </c>
      <c r="F115" t="s">
        <v>37</v>
      </c>
    </row>
    <row r="116" spans="1:6" x14ac:dyDescent="0.25">
      <c r="A116">
        <v>3235</v>
      </c>
      <c r="B116" t="s">
        <v>119</v>
      </c>
      <c r="E116" s="1">
        <v>200</v>
      </c>
      <c r="F116" t="s">
        <v>37</v>
      </c>
    </row>
    <row r="117" spans="1:6" x14ac:dyDescent="0.25">
      <c r="A117">
        <v>3236</v>
      </c>
      <c r="B117" t="s">
        <v>120</v>
      </c>
      <c r="E117" s="1">
        <v>1250</v>
      </c>
      <c r="F117" t="s">
        <v>37</v>
      </c>
    </row>
    <row r="118" spans="1:6" x14ac:dyDescent="0.25">
      <c r="A118">
        <v>3237</v>
      </c>
      <c r="B118" t="s">
        <v>121</v>
      </c>
      <c r="E118" s="1">
        <v>50</v>
      </c>
      <c r="F118" t="s">
        <v>37</v>
      </c>
    </row>
    <row r="119" spans="1:6" x14ac:dyDescent="0.25">
      <c r="A119">
        <v>3237</v>
      </c>
      <c r="B119" t="s">
        <v>121</v>
      </c>
      <c r="E119" s="1">
        <v>0</v>
      </c>
      <c r="F119" t="s">
        <v>122</v>
      </c>
    </row>
    <row r="120" spans="1:6" x14ac:dyDescent="0.25">
      <c r="A120">
        <v>3238</v>
      </c>
      <c r="B120" t="s">
        <v>123</v>
      </c>
      <c r="E120" s="1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1">
        <v>80</v>
      </c>
      <c r="F121" t="s">
        <v>37</v>
      </c>
    </row>
    <row r="122" spans="1:6" x14ac:dyDescent="0.25">
      <c r="A122">
        <v>329</v>
      </c>
      <c r="B122" t="s">
        <v>125</v>
      </c>
      <c r="E122" s="1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1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1">
        <v>300</v>
      </c>
      <c r="F124" t="s">
        <v>37</v>
      </c>
    </row>
    <row r="125" spans="1:6" x14ac:dyDescent="0.25">
      <c r="A125">
        <v>3294</v>
      </c>
      <c r="B125" t="s">
        <v>128</v>
      </c>
      <c r="E125" s="1">
        <v>50</v>
      </c>
      <c r="F125" t="s">
        <v>37</v>
      </c>
    </row>
    <row r="126" spans="1:6" x14ac:dyDescent="0.25">
      <c r="A126">
        <v>3295</v>
      </c>
      <c r="B126" t="s">
        <v>129</v>
      </c>
      <c r="E126" s="1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1">
        <v>50</v>
      </c>
      <c r="F127" t="s">
        <v>37</v>
      </c>
    </row>
    <row r="128" spans="1:6" x14ac:dyDescent="0.25">
      <c r="A128">
        <v>34</v>
      </c>
      <c r="B128" t="s">
        <v>132</v>
      </c>
      <c r="E128" s="1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1">
        <v>0</v>
      </c>
      <c r="F129" t="s">
        <v>37</v>
      </c>
    </row>
    <row r="130" spans="1:6" x14ac:dyDescent="0.25">
      <c r="A130">
        <v>3433</v>
      </c>
      <c r="B130" t="s">
        <v>134</v>
      </c>
      <c r="E130" s="1">
        <v>0</v>
      </c>
      <c r="F130" t="s">
        <v>37</v>
      </c>
    </row>
    <row r="131" spans="1:6" x14ac:dyDescent="0.25">
      <c r="A131">
        <v>38</v>
      </c>
      <c r="B131" t="s">
        <v>135</v>
      </c>
      <c r="E131" s="1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1"/>
      <c r="F132" t="s">
        <v>37</v>
      </c>
    </row>
    <row r="133" spans="1:6" x14ac:dyDescent="0.25">
      <c r="E133" s="1"/>
    </row>
    <row r="134" spans="1:6" x14ac:dyDescent="0.25">
      <c r="A134">
        <v>4</v>
      </c>
      <c r="B134" t="s">
        <v>137</v>
      </c>
      <c r="E134" s="1">
        <f>SUM(E135+E137)</f>
        <v>0</v>
      </c>
    </row>
    <row r="135" spans="1:6" x14ac:dyDescent="0.25">
      <c r="A135">
        <v>41</v>
      </c>
      <c r="B135" t="s">
        <v>138</v>
      </c>
      <c r="E135" s="1">
        <f>E136</f>
        <v>0</v>
      </c>
    </row>
    <row r="136" spans="1:6" x14ac:dyDescent="0.25">
      <c r="A136">
        <v>4511</v>
      </c>
      <c r="B136" t="s">
        <v>139</v>
      </c>
      <c r="E136" s="1">
        <v>0</v>
      </c>
    </row>
    <row r="137" spans="1:6" x14ac:dyDescent="0.25">
      <c r="A137">
        <v>42</v>
      </c>
      <c r="B137" t="s">
        <v>140</v>
      </c>
      <c r="E137" s="1">
        <f>SUM(E138+E140+E144+E146)</f>
        <v>0</v>
      </c>
      <c r="F137" t="s">
        <v>141</v>
      </c>
    </row>
    <row r="138" spans="1:6" x14ac:dyDescent="0.25">
      <c r="A138">
        <v>421</v>
      </c>
      <c r="B138" t="s">
        <v>142</v>
      </c>
      <c r="E138" s="1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1">
        <v>0</v>
      </c>
      <c r="F139" t="s">
        <v>18</v>
      </c>
    </row>
    <row r="140" spans="1:6" x14ac:dyDescent="0.25">
      <c r="A140">
        <v>422</v>
      </c>
      <c r="B140" t="s">
        <v>144</v>
      </c>
      <c r="E140" s="1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1">
        <v>0</v>
      </c>
      <c r="F141" t="s">
        <v>37</v>
      </c>
    </row>
    <row r="142" spans="1:6" x14ac:dyDescent="0.25">
      <c r="A142">
        <v>42219</v>
      </c>
      <c r="B142" t="s">
        <v>146</v>
      </c>
      <c r="E142" s="1">
        <v>0</v>
      </c>
      <c r="F142" t="s">
        <v>37</v>
      </c>
    </row>
    <row r="143" spans="1:6" x14ac:dyDescent="0.25">
      <c r="A143">
        <v>42262</v>
      </c>
      <c r="B143" t="s">
        <v>147</v>
      </c>
      <c r="E143" s="1">
        <v>0</v>
      </c>
    </row>
    <row r="144" spans="1:6" x14ac:dyDescent="0.25">
      <c r="A144">
        <v>426</v>
      </c>
      <c r="B144" t="s">
        <v>148</v>
      </c>
      <c r="E144" s="1">
        <f>E145</f>
        <v>0</v>
      </c>
    </row>
    <row r="145" spans="1:6" x14ac:dyDescent="0.25">
      <c r="A145">
        <v>42641</v>
      </c>
      <c r="B145" t="s">
        <v>149</v>
      </c>
      <c r="E145" s="1">
        <v>0</v>
      </c>
    </row>
    <row r="146" spans="1:6" x14ac:dyDescent="0.25">
      <c r="A146">
        <v>45</v>
      </c>
      <c r="B146" t="s">
        <v>150</v>
      </c>
      <c r="E146" s="1">
        <f>E147</f>
        <v>0</v>
      </c>
    </row>
    <row r="147" spans="1:6" x14ac:dyDescent="0.25">
      <c r="A147">
        <v>45111</v>
      </c>
      <c r="B147" t="s">
        <v>151</v>
      </c>
      <c r="E147" s="1">
        <v>0</v>
      </c>
    </row>
    <row r="148" spans="1:6" x14ac:dyDescent="0.25">
      <c r="E148" s="1"/>
    </row>
    <row r="149" spans="1:6" x14ac:dyDescent="0.25">
      <c r="A149" t="s">
        <v>152</v>
      </c>
      <c r="E149" s="1">
        <f>SUM(E151+E160+E165+E171+E221+E234)</f>
        <v>26893.09</v>
      </c>
    </row>
    <row r="150" spans="1:6" x14ac:dyDescent="0.25">
      <c r="A150" t="s">
        <v>4</v>
      </c>
      <c r="E150" s="1"/>
    </row>
    <row r="151" spans="1:6" x14ac:dyDescent="0.25">
      <c r="A151" t="s">
        <v>153</v>
      </c>
      <c r="E151" s="1">
        <f>E152</f>
        <v>3319</v>
      </c>
      <c r="F151" t="s">
        <v>37</v>
      </c>
    </row>
    <row r="152" spans="1:6" x14ac:dyDescent="0.25">
      <c r="A152">
        <v>329</v>
      </c>
      <c r="B152" t="s">
        <v>154</v>
      </c>
      <c r="E152" s="1">
        <f>SUM(E153:E158)</f>
        <v>3319</v>
      </c>
    </row>
    <row r="153" spans="1:6" x14ac:dyDescent="0.25">
      <c r="A153">
        <v>32224</v>
      </c>
      <c r="B153" t="s">
        <v>155</v>
      </c>
      <c r="E153" s="1"/>
    </row>
    <row r="154" spans="1:6" x14ac:dyDescent="0.25">
      <c r="A154">
        <v>32359</v>
      </c>
      <c r="B154" t="s">
        <v>156</v>
      </c>
      <c r="E154" s="1"/>
    </row>
    <row r="155" spans="1:6" x14ac:dyDescent="0.25">
      <c r="A155">
        <v>32371</v>
      </c>
      <c r="B155" t="s">
        <v>157</v>
      </c>
      <c r="E155" s="1">
        <v>0</v>
      </c>
    </row>
    <row r="156" spans="1:6" x14ac:dyDescent="0.25">
      <c r="A156">
        <v>3239</v>
      </c>
      <c r="B156" t="s">
        <v>158</v>
      </c>
      <c r="E156" s="1">
        <v>0</v>
      </c>
    </row>
    <row r="157" spans="1:6" x14ac:dyDescent="0.25">
      <c r="A157">
        <v>32411</v>
      </c>
      <c r="B157" t="s">
        <v>159</v>
      </c>
      <c r="E157" s="1"/>
    </row>
    <row r="158" spans="1:6" x14ac:dyDescent="0.25">
      <c r="A158">
        <v>32999</v>
      </c>
      <c r="B158" t="s">
        <v>160</v>
      </c>
      <c r="E158" s="1">
        <v>3319</v>
      </c>
    </row>
    <row r="159" spans="1:6" x14ac:dyDescent="0.25">
      <c r="E159" s="1"/>
    </row>
    <row r="160" spans="1:6" x14ac:dyDescent="0.25">
      <c r="A160" t="s">
        <v>161</v>
      </c>
      <c r="E160" s="1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1">
        <f>E162</f>
        <v>0</v>
      </c>
    </row>
    <row r="162" spans="1:6" x14ac:dyDescent="0.25">
      <c r="A162">
        <v>3111</v>
      </c>
      <c r="B162" t="s">
        <v>87</v>
      </c>
      <c r="E162" s="1">
        <v>0</v>
      </c>
    </row>
    <row r="163" spans="1:6" x14ac:dyDescent="0.25">
      <c r="A163">
        <v>313</v>
      </c>
      <c r="B163" t="s">
        <v>97</v>
      </c>
      <c r="E163" s="1">
        <f>E164</f>
        <v>0</v>
      </c>
    </row>
    <row r="164" spans="1:6" x14ac:dyDescent="0.25">
      <c r="A164">
        <v>3132</v>
      </c>
      <c r="B164" t="s">
        <v>162</v>
      </c>
      <c r="E164" s="1">
        <v>0</v>
      </c>
    </row>
    <row r="165" spans="1:6" x14ac:dyDescent="0.25">
      <c r="A165" t="s">
        <v>163</v>
      </c>
      <c r="E165" s="1">
        <f>SUM(E166+E168)</f>
        <v>5907</v>
      </c>
    </row>
    <row r="166" spans="1:6" x14ac:dyDescent="0.25">
      <c r="A166">
        <v>322</v>
      </c>
      <c r="B166" t="s">
        <v>164</v>
      </c>
      <c r="E166" s="1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1">
        <v>199</v>
      </c>
    </row>
    <row r="168" spans="1:6" x14ac:dyDescent="0.25">
      <c r="A168">
        <v>323</v>
      </c>
      <c r="B168" t="s">
        <v>114</v>
      </c>
      <c r="E168" s="1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1">
        <v>5708</v>
      </c>
    </row>
    <row r="170" spans="1:6" x14ac:dyDescent="0.25">
      <c r="A170">
        <v>3237</v>
      </c>
      <c r="B170" t="s">
        <v>166</v>
      </c>
      <c r="E170" s="1">
        <v>0</v>
      </c>
      <c r="F170" t="s">
        <v>167</v>
      </c>
    </row>
    <row r="171" spans="1:6" x14ac:dyDescent="0.25">
      <c r="A171" t="s">
        <v>168</v>
      </c>
      <c r="E171" s="1">
        <f>SUM(E173+E176+E182+E191+E205+E207+E216)</f>
        <v>17582.13</v>
      </c>
    </row>
    <row r="172" spans="1:6" x14ac:dyDescent="0.25">
      <c r="E172" s="1"/>
    </row>
    <row r="173" spans="1:6" x14ac:dyDescent="0.25">
      <c r="A173">
        <v>311</v>
      </c>
      <c r="B173" t="s">
        <v>86</v>
      </c>
      <c r="E173" s="1">
        <f>SUM(E174:E175)</f>
        <v>37.11</v>
      </c>
    </row>
    <row r="174" spans="1:6" x14ac:dyDescent="0.25">
      <c r="A174">
        <v>31113</v>
      </c>
      <c r="B174" t="s">
        <v>169</v>
      </c>
      <c r="E174" s="1">
        <v>37.11</v>
      </c>
      <c r="F174" t="s">
        <v>170</v>
      </c>
    </row>
    <row r="175" spans="1:6" x14ac:dyDescent="0.25">
      <c r="A175">
        <v>31113</v>
      </c>
      <c r="B175" t="s">
        <v>169</v>
      </c>
      <c r="E175" s="1">
        <v>0</v>
      </c>
      <c r="F175" t="s">
        <v>11</v>
      </c>
    </row>
    <row r="176" spans="1:6" x14ac:dyDescent="0.25">
      <c r="A176">
        <v>321</v>
      </c>
      <c r="B176" t="s">
        <v>171</v>
      </c>
      <c r="E176" s="1">
        <f>SUM(E177:E181)</f>
        <v>3617.1</v>
      </c>
    </row>
    <row r="177" spans="1:6" x14ac:dyDescent="0.25">
      <c r="A177">
        <v>3211</v>
      </c>
      <c r="B177" t="s">
        <v>172</v>
      </c>
      <c r="E177" s="1">
        <v>53.1</v>
      </c>
      <c r="F177" t="s">
        <v>173</v>
      </c>
    </row>
    <row r="178" spans="1:6" x14ac:dyDescent="0.25">
      <c r="A178">
        <v>3211</v>
      </c>
      <c r="B178" t="s">
        <v>172</v>
      </c>
      <c r="E178" s="1">
        <v>2124</v>
      </c>
      <c r="F178" t="s">
        <v>29</v>
      </c>
    </row>
    <row r="179" spans="1:6" x14ac:dyDescent="0.25">
      <c r="A179">
        <v>3211</v>
      </c>
      <c r="B179" t="s">
        <v>172</v>
      </c>
      <c r="E179" s="1">
        <v>1240</v>
      </c>
      <c r="F179" t="s">
        <v>21</v>
      </c>
    </row>
    <row r="180" spans="1:6" x14ac:dyDescent="0.25">
      <c r="A180">
        <v>3214</v>
      </c>
      <c r="B180" t="s">
        <v>174</v>
      </c>
      <c r="E180" s="1">
        <v>0</v>
      </c>
      <c r="F180" t="s">
        <v>175</v>
      </c>
    </row>
    <row r="181" spans="1:6" x14ac:dyDescent="0.25">
      <c r="A181">
        <v>3214</v>
      </c>
      <c r="B181" t="s">
        <v>174</v>
      </c>
      <c r="E181" s="1">
        <v>200</v>
      </c>
      <c r="F181" t="s">
        <v>173</v>
      </c>
    </row>
    <row r="182" spans="1:6" x14ac:dyDescent="0.25">
      <c r="A182">
        <v>322</v>
      </c>
      <c r="B182" t="s">
        <v>176</v>
      </c>
      <c r="E182" s="1">
        <f>SUM(E183:E190)</f>
        <v>1895.96</v>
      </c>
    </row>
    <row r="183" spans="1:6" x14ac:dyDescent="0.25">
      <c r="A183">
        <v>3221</v>
      </c>
      <c r="B183" t="s">
        <v>177</v>
      </c>
      <c r="E183" s="1">
        <v>133</v>
      </c>
      <c r="F183" t="s">
        <v>178</v>
      </c>
    </row>
    <row r="184" spans="1:6" x14ac:dyDescent="0.25">
      <c r="A184">
        <v>3221</v>
      </c>
      <c r="B184" t="s">
        <v>177</v>
      </c>
      <c r="E184" s="1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1">
        <v>100</v>
      </c>
      <c r="F185" t="s">
        <v>175</v>
      </c>
    </row>
    <row r="186" spans="1:6" x14ac:dyDescent="0.25">
      <c r="A186">
        <v>32221</v>
      </c>
      <c r="B186" t="s">
        <v>177</v>
      </c>
      <c r="E186" s="1">
        <v>200</v>
      </c>
      <c r="F186" t="s">
        <v>173</v>
      </c>
    </row>
    <row r="187" spans="1:6" x14ac:dyDescent="0.25">
      <c r="A187">
        <v>32224</v>
      </c>
      <c r="B187" t="s">
        <v>180</v>
      </c>
      <c r="E187" s="1">
        <v>200</v>
      </c>
      <c r="F187" t="s">
        <v>175</v>
      </c>
    </row>
    <row r="188" spans="1:6" x14ac:dyDescent="0.25">
      <c r="A188">
        <v>32224</v>
      </c>
      <c r="B188" t="s">
        <v>180</v>
      </c>
      <c r="E188" s="1">
        <v>0</v>
      </c>
      <c r="F188" t="s">
        <v>181</v>
      </c>
    </row>
    <row r="189" spans="1:6" x14ac:dyDescent="0.25">
      <c r="A189">
        <v>32224</v>
      </c>
      <c r="B189" t="s">
        <v>180</v>
      </c>
      <c r="E189" s="1">
        <v>100</v>
      </c>
      <c r="F189" t="s">
        <v>173</v>
      </c>
    </row>
    <row r="190" spans="1:6" x14ac:dyDescent="0.25">
      <c r="A190">
        <v>32224</v>
      </c>
      <c r="B190" t="s">
        <v>180</v>
      </c>
      <c r="E190" s="1">
        <v>400</v>
      </c>
      <c r="F190" t="s">
        <v>9</v>
      </c>
    </row>
    <row r="191" spans="1:6" x14ac:dyDescent="0.25">
      <c r="A191">
        <v>323</v>
      </c>
      <c r="B191" t="s">
        <v>114</v>
      </c>
      <c r="E191" s="1">
        <f>SUM(E192:E204)</f>
        <v>6763</v>
      </c>
    </row>
    <row r="192" spans="1:6" x14ac:dyDescent="0.25">
      <c r="A192">
        <v>3233</v>
      </c>
      <c r="B192" t="s">
        <v>182</v>
      </c>
      <c r="E192" s="1">
        <v>0</v>
      </c>
      <c r="F192" t="s">
        <v>183</v>
      </c>
    </row>
    <row r="193" spans="1:6" x14ac:dyDescent="0.25">
      <c r="A193">
        <v>3235</v>
      </c>
      <c r="B193" t="s">
        <v>184</v>
      </c>
      <c r="E193" s="1">
        <v>2124</v>
      </c>
      <c r="F193" t="s">
        <v>21</v>
      </c>
    </row>
    <row r="194" spans="1:6" x14ac:dyDescent="0.25">
      <c r="A194">
        <v>3235</v>
      </c>
      <c r="B194" t="s">
        <v>184</v>
      </c>
      <c r="E194" s="1">
        <v>0</v>
      </c>
      <c r="F194" t="s">
        <v>9</v>
      </c>
    </row>
    <row r="195" spans="1:6" x14ac:dyDescent="0.25">
      <c r="A195">
        <v>3235</v>
      </c>
      <c r="B195" t="s">
        <v>184</v>
      </c>
      <c r="E195" s="1">
        <v>0</v>
      </c>
      <c r="F195" t="s">
        <v>29</v>
      </c>
    </row>
    <row r="196" spans="1:6" x14ac:dyDescent="0.25">
      <c r="A196">
        <v>3237</v>
      </c>
      <c r="B196" t="s">
        <v>185</v>
      </c>
      <c r="E196" s="1">
        <v>0</v>
      </c>
      <c r="F196" t="s">
        <v>9</v>
      </c>
    </row>
    <row r="197" spans="1:6" x14ac:dyDescent="0.25">
      <c r="A197">
        <v>3237</v>
      </c>
      <c r="B197" t="s">
        <v>185</v>
      </c>
      <c r="E197" s="1">
        <v>1726</v>
      </c>
      <c r="F197" t="s">
        <v>29</v>
      </c>
    </row>
    <row r="198" spans="1:6" x14ac:dyDescent="0.25">
      <c r="A198">
        <v>3237</v>
      </c>
      <c r="B198" t="s">
        <v>185</v>
      </c>
      <c r="E198" s="1">
        <v>0</v>
      </c>
      <c r="F198" t="s">
        <v>170</v>
      </c>
    </row>
    <row r="199" spans="1:6" x14ac:dyDescent="0.25">
      <c r="A199">
        <v>3239</v>
      </c>
      <c r="B199" t="s">
        <v>186</v>
      </c>
      <c r="E199" s="1">
        <v>100</v>
      </c>
      <c r="F199" t="s">
        <v>175</v>
      </c>
    </row>
    <row r="200" spans="1:6" x14ac:dyDescent="0.25">
      <c r="A200">
        <v>3239</v>
      </c>
      <c r="B200" t="s">
        <v>186</v>
      </c>
      <c r="E200" s="1">
        <v>280</v>
      </c>
      <c r="F200" t="s">
        <v>210</v>
      </c>
    </row>
    <row r="201" spans="1:6" x14ac:dyDescent="0.25">
      <c r="A201">
        <v>3239</v>
      </c>
      <c r="B201" t="s">
        <v>186</v>
      </c>
      <c r="E201" s="1">
        <v>267</v>
      </c>
      <c r="F201" t="s">
        <v>178</v>
      </c>
    </row>
    <row r="202" spans="1:6" x14ac:dyDescent="0.25">
      <c r="A202">
        <v>3239</v>
      </c>
      <c r="B202" t="s">
        <v>186</v>
      </c>
      <c r="E202" s="1">
        <v>266</v>
      </c>
      <c r="F202" t="s">
        <v>9</v>
      </c>
    </row>
    <row r="203" spans="1:6" x14ac:dyDescent="0.25">
      <c r="A203">
        <v>3239</v>
      </c>
      <c r="B203" t="s">
        <v>186</v>
      </c>
      <c r="E203" s="1">
        <v>2000</v>
      </c>
      <c r="F203" t="s">
        <v>29</v>
      </c>
    </row>
    <row r="204" spans="1:6" x14ac:dyDescent="0.25">
      <c r="A204">
        <v>3239</v>
      </c>
      <c r="B204" t="s">
        <v>186</v>
      </c>
      <c r="E204" s="1">
        <v>0</v>
      </c>
      <c r="F204" t="s">
        <v>11</v>
      </c>
    </row>
    <row r="205" spans="1:6" x14ac:dyDescent="0.25">
      <c r="A205">
        <v>324</v>
      </c>
      <c r="B205" t="s">
        <v>187</v>
      </c>
      <c r="E205" s="1">
        <f>SUM(E206:E206)</f>
        <v>0</v>
      </c>
    </row>
    <row r="206" spans="1:6" x14ac:dyDescent="0.25">
      <c r="A206">
        <v>32411</v>
      </c>
      <c r="B206" t="s">
        <v>188</v>
      </c>
      <c r="E206" s="1">
        <v>0</v>
      </c>
      <c r="F206" t="s">
        <v>189</v>
      </c>
    </row>
    <row r="207" spans="1:6" x14ac:dyDescent="0.25">
      <c r="A207">
        <v>329</v>
      </c>
      <c r="B207" t="s">
        <v>190</v>
      </c>
      <c r="E207" s="1">
        <f>SUM(E208:E215)</f>
        <v>5259.7800000000007</v>
      </c>
    </row>
    <row r="208" spans="1:6" x14ac:dyDescent="0.25">
      <c r="A208">
        <v>3293</v>
      </c>
      <c r="B208" t="s">
        <v>191</v>
      </c>
      <c r="E208" s="1">
        <v>0</v>
      </c>
      <c r="F208" t="s">
        <v>11</v>
      </c>
    </row>
    <row r="209" spans="1:6" x14ac:dyDescent="0.25">
      <c r="A209">
        <v>3294</v>
      </c>
      <c r="B209" t="s">
        <v>192</v>
      </c>
      <c r="E209" s="1">
        <v>13.28</v>
      </c>
      <c r="F209" t="s">
        <v>173</v>
      </c>
    </row>
    <row r="210" spans="1:6" x14ac:dyDescent="0.25">
      <c r="A210">
        <v>3299</v>
      </c>
      <c r="B210" t="s">
        <v>193</v>
      </c>
      <c r="E210" s="1">
        <v>230</v>
      </c>
      <c r="F210" t="s">
        <v>170</v>
      </c>
    </row>
    <row r="211" spans="1:6" x14ac:dyDescent="0.25">
      <c r="A211">
        <v>3299</v>
      </c>
      <c r="B211" t="s">
        <v>193</v>
      </c>
      <c r="E211" s="1">
        <v>0</v>
      </c>
      <c r="F211" t="s">
        <v>21</v>
      </c>
    </row>
    <row r="212" spans="1:6" x14ac:dyDescent="0.25">
      <c r="A212">
        <v>3299</v>
      </c>
      <c r="B212" t="s">
        <v>193</v>
      </c>
      <c r="E212" s="1">
        <v>408.54</v>
      </c>
      <c r="F212" t="s">
        <v>194</v>
      </c>
    </row>
    <row r="213" spans="1:6" x14ac:dyDescent="0.25">
      <c r="A213">
        <v>3299</v>
      </c>
      <c r="B213" t="s">
        <v>193</v>
      </c>
      <c r="E213" s="1">
        <v>2124</v>
      </c>
      <c r="F213" t="s">
        <v>9</v>
      </c>
    </row>
    <row r="214" spans="1:6" x14ac:dyDescent="0.25">
      <c r="A214">
        <v>3299</v>
      </c>
      <c r="B214" t="s">
        <v>193</v>
      </c>
      <c r="E214" s="1">
        <v>1421.96</v>
      </c>
      <c r="F214" t="s">
        <v>195</v>
      </c>
    </row>
    <row r="215" spans="1:6" x14ac:dyDescent="0.25">
      <c r="A215">
        <v>3299</v>
      </c>
      <c r="B215" t="s">
        <v>193</v>
      </c>
      <c r="E215" s="1">
        <v>1062</v>
      </c>
      <c r="F215" t="s">
        <v>29</v>
      </c>
    </row>
    <row r="216" spans="1:6" x14ac:dyDescent="0.25">
      <c r="A216">
        <v>422</v>
      </c>
      <c r="B216" t="s">
        <v>144</v>
      </c>
      <c r="E216" s="1">
        <f>SUM(E217:E219)</f>
        <v>9.18</v>
      </c>
    </row>
    <row r="217" spans="1:6" x14ac:dyDescent="0.25">
      <c r="A217">
        <v>42411</v>
      </c>
      <c r="B217" t="s">
        <v>196</v>
      </c>
      <c r="E217" s="1">
        <v>9.18</v>
      </c>
      <c r="F217" t="s">
        <v>170</v>
      </c>
    </row>
    <row r="218" spans="1:6" x14ac:dyDescent="0.25">
      <c r="A218">
        <v>4221</v>
      </c>
      <c r="B218" t="s">
        <v>197</v>
      </c>
      <c r="E218" s="1">
        <v>0</v>
      </c>
      <c r="F218" t="s">
        <v>26</v>
      </c>
    </row>
    <row r="219" spans="1:6" x14ac:dyDescent="0.25">
      <c r="A219">
        <v>42273</v>
      </c>
      <c r="B219" t="s">
        <v>198</v>
      </c>
      <c r="E219" s="1">
        <v>0</v>
      </c>
      <c r="F219" t="s">
        <v>11</v>
      </c>
    </row>
    <row r="220" spans="1:6" x14ac:dyDescent="0.25">
      <c r="E220" s="1"/>
    </row>
    <row r="221" spans="1:6" x14ac:dyDescent="0.25">
      <c r="A221" t="s">
        <v>199</v>
      </c>
      <c r="E221" s="1">
        <f>SUM(E223+E225+E227+E229)</f>
        <v>0</v>
      </c>
    </row>
    <row r="222" spans="1:6" x14ac:dyDescent="0.25">
      <c r="E222" s="1"/>
    </row>
    <row r="223" spans="1:6" x14ac:dyDescent="0.25">
      <c r="A223">
        <v>311</v>
      </c>
      <c r="B223" t="s">
        <v>200</v>
      </c>
      <c r="E223" s="1">
        <f>E224</f>
        <v>0</v>
      </c>
      <c r="F223" t="s">
        <v>18</v>
      </c>
    </row>
    <row r="224" spans="1:6" x14ac:dyDescent="0.25">
      <c r="A224">
        <v>3111</v>
      </c>
      <c r="B224" t="s">
        <v>200</v>
      </c>
      <c r="E224" s="1"/>
      <c r="F224" t="s">
        <v>18</v>
      </c>
    </row>
    <row r="225" spans="1:6" x14ac:dyDescent="0.25">
      <c r="A225">
        <v>312</v>
      </c>
      <c r="B225" t="s">
        <v>90</v>
      </c>
      <c r="E225" s="1">
        <f>E226</f>
        <v>0</v>
      </c>
      <c r="F225" t="s">
        <v>37</v>
      </c>
    </row>
    <row r="226" spans="1:6" x14ac:dyDescent="0.25">
      <c r="A226">
        <v>3121</v>
      </c>
      <c r="B226" t="s">
        <v>201</v>
      </c>
      <c r="E226" s="1"/>
      <c r="F226" t="s">
        <v>37</v>
      </c>
    </row>
    <row r="227" spans="1:6" x14ac:dyDescent="0.25">
      <c r="A227">
        <v>313</v>
      </c>
      <c r="B227" t="s">
        <v>97</v>
      </c>
      <c r="E227" s="1">
        <f>E228</f>
        <v>0</v>
      </c>
      <c r="F227" t="s">
        <v>37</v>
      </c>
    </row>
    <row r="228" spans="1:6" x14ac:dyDescent="0.25">
      <c r="A228">
        <v>3132</v>
      </c>
      <c r="B228" t="s">
        <v>202</v>
      </c>
      <c r="E228" s="1"/>
      <c r="F228" t="s">
        <v>37</v>
      </c>
    </row>
    <row r="229" spans="1:6" x14ac:dyDescent="0.25">
      <c r="A229">
        <v>321</v>
      </c>
      <c r="B229" t="s">
        <v>203</v>
      </c>
      <c r="E229" s="1">
        <f>E230</f>
        <v>0</v>
      </c>
      <c r="F229" t="s">
        <v>37</v>
      </c>
    </row>
    <row r="230" spans="1:6" x14ac:dyDescent="0.25">
      <c r="A230">
        <v>3212</v>
      </c>
      <c r="B230" t="s">
        <v>204</v>
      </c>
      <c r="E230" s="1"/>
      <c r="F230" t="s">
        <v>37</v>
      </c>
    </row>
    <row r="231" spans="1:6" x14ac:dyDescent="0.25">
      <c r="E231" s="1"/>
    </row>
    <row r="232" spans="1:6" x14ac:dyDescent="0.25">
      <c r="A232" t="s">
        <v>205</v>
      </c>
      <c r="E232" s="1"/>
    </row>
    <row r="233" spans="1:6" x14ac:dyDescent="0.25">
      <c r="E233" s="1"/>
    </row>
    <row r="234" spans="1:6" x14ac:dyDescent="0.25">
      <c r="A234">
        <v>321</v>
      </c>
      <c r="B234" t="s">
        <v>206</v>
      </c>
      <c r="E234" s="1">
        <f>E235</f>
        <v>84.96</v>
      </c>
    </row>
    <row r="235" spans="1:6" x14ac:dyDescent="0.25">
      <c r="A235">
        <v>32121</v>
      </c>
      <c r="B235" t="s">
        <v>206</v>
      </c>
      <c r="E235" s="1">
        <v>84.96</v>
      </c>
      <c r="F235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abSelected="1" workbookViewId="0">
      <selection activeCell="L35" sqref="L35"/>
    </sheetView>
  </sheetViews>
  <sheetFormatPr defaultRowHeight="15" x14ac:dyDescent="0.25"/>
  <cols>
    <col min="5" max="5" width="13.42578125" customWidth="1"/>
  </cols>
  <sheetData>
    <row r="1" spans="1:6" x14ac:dyDescent="0.25">
      <c r="A1" t="s">
        <v>211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7">
        <f>SUM(E11+E18+E20+E24+E27+E32+E75)</f>
        <v>793409.19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62526.96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SUM(E71:E74)</f>
        <v>4436.3999999999996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671217</v>
      </c>
      <c r="B74" t="s">
        <v>77</v>
      </c>
      <c r="E74" s="2">
        <v>0</v>
      </c>
    </row>
    <row r="75" spans="1:6" x14ac:dyDescent="0.25">
      <c r="A75">
        <v>92211</v>
      </c>
      <c r="B75" t="s">
        <v>78</v>
      </c>
      <c r="E75" s="2">
        <v>17302.55</v>
      </c>
    </row>
    <row r="76" spans="1:6" x14ac:dyDescent="0.25">
      <c r="A76">
        <v>92212</v>
      </c>
      <c r="B76" t="s">
        <v>79</v>
      </c>
      <c r="E76" s="2">
        <v>0</v>
      </c>
    </row>
    <row r="77" spans="1:6" x14ac:dyDescent="0.25">
      <c r="E77" s="2"/>
    </row>
    <row r="78" spans="1:6" x14ac:dyDescent="0.25">
      <c r="A78" t="s">
        <v>80</v>
      </c>
      <c r="E78" s="2">
        <f>SUM(E79+E149)</f>
        <v>793409.19</v>
      </c>
    </row>
    <row r="79" spans="1:6" x14ac:dyDescent="0.25">
      <c r="A79" t="s">
        <v>81</v>
      </c>
      <c r="E79" s="2">
        <f>SUM(E82+E134)</f>
        <v>753301.98</v>
      </c>
    </row>
    <row r="80" spans="1:6" x14ac:dyDescent="0.25">
      <c r="A80" t="s">
        <v>82</v>
      </c>
      <c r="E80" s="2"/>
    </row>
    <row r="81" spans="1:6" x14ac:dyDescent="0.25">
      <c r="A81" t="s">
        <v>83</v>
      </c>
      <c r="E81" s="2"/>
    </row>
    <row r="82" spans="1:6" x14ac:dyDescent="0.25">
      <c r="A82">
        <v>3</v>
      </c>
      <c r="B82" t="s">
        <v>84</v>
      </c>
      <c r="E82" s="2">
        <f>SUM(E83+E96+E128+E131)</f>
        <v>748865.58</v>
      </c>
    </row>
    <row r="83" spans="1:6" x14ac:dyDescent="0.25">
      <c r="A83">
        <v>31</v>
      </c>
      <c r="B83" t="s">
        <v>85</v>
      </c>
      <c r="E83" s="2">
        <f>SUM(E84+E88+E94)</f>
        <v>692114.96</v>
      </c>
    </row>
    <row r="84" spans="1:6" x14ac:dyDescent="0.25">
      <c r="A84">
        <v>311</v>
      </c>
      <c r="B84" t="s">
        <v>86</v>
      </c>
      <c r="E84" s="2">
        <f>SUM(E85:E87)</f>
        <v>569686.19999999995</v>
      </c>
      <c r="F84" t="s">
        <v>11</v>
      </c>
    </row>
    <row r="85" spans="1:6" x14ac:dyDescent="0.25">
      <c r="A85">
        <v>3111</v>
      </c>
      <c r="B85" t="s">
        <v>87</v>
      </c>
      <c r="E85" s="2">
        <v>569686.19999999995</v>
      </c>
      <c r="F85" t="s">
        <v>11</v>
      </c>
    </row>
    <row r="86" spans="1:6" x14ac:dyDescent="0.25">
      <c r="A86">
        <v>3113</v>
      </c>
      <c r="B86" t="s">
        <v>88</v>
      </c>
      <c r="E86" s="2">
        <v>0</v>
      </c>
      <c r="F86" t="s">
        <v>11</v>
      </c>
    </row>
    <row r="87" spans="1:6" x14ac:dyDescent="0.25">
      <c r="A87">
        <v>3114</v>
      </c>
      <c r="B87" t="s">
        <v>89</v>
      </c>
      <c r="E87" s="2">
        <v>0</v>
      </c>
      <c r="F87" t="s">
        <v>11</v>
      </c>
    </row>
    <row r="88" spans="1:6" x14ac:dyDescent="0.25">
      <c r="A88">
        <v>312</v>
      </c>
      <c r="B88" t="s">
        <v>90</v>
      </c>
      <c r="E88" s="2">
        <f>SUM(E89:E93)</f>
        <v>28430.58</v>
      </c>
      <c r="F88" t="s">
        <v>11</v>
      </c>
    </row>
    <row r="89" spans="1:6" x14ac:dyDescent="0.25">
      <c r="A89">
        <v>31212</v>
      </c>
      <c r="B89" t="s">
        <v>91</v>
      </c>
      <c r="E89" s="2">
        <v>9000</v>
      </c>
      <c r="F89" t="s">
        <v>11</v>
      </c>
    </row>
    <row r="90" spans="1:6" x14ac:dyDescent="0.25">
      <c r="A90">
        <v>31213</v>
      </c>
      <c r="B90" t="s">
        <v>92</v>
      </c>
      <c r="E90" s="2">
        <v>9000</v>
      </c>
      <c r="F90" t="s">
        <v>11</v>
      </c>
    </row>
    <row r="91" spans="1:6" x14ac:dyDescent="0.25">
      <c r="A91">
        <v>31214</v>
      </c>
      <c r="B91" t="s">
        <v>93</v>
      </c>
      <c r="E91" s="2">
        <v>2000</v>
      </c>
      <c r="F91" t="s">
        <v>11</v>
      </c>
    </row>
    <row r="92" spans="1:6" x14ac:dyDescent="0.25">
      <c r="A92">
        <v>31215</v>
      </c>
      <c r="B92" t="s">
        <v>94</v>
      </c>
      <c r="E92" s="2">
        <v>1830.58</v>
      </c>
      <c r="F92" t="s">
        <v>11</v>
      </c>
    </row>
    <row r="93" spans="1:6" x14ac:dyDescent="0.25">
      <c r="A93">
        <v>31219</v>
      </c>
      <c r="B93" t="s">
        <v>95</v>
      </c>
      <c r="C93" t="s">
        <v>96</v>
      </c>
      <c r="E93" s="2">
        <v>6600</v>
      </c>
      <c r="F93" t="s">
        <v>11</v>
      </c>
    </row>
    <row r="94" spans="1:6" x14ac:dyDescent="0.25">
      <c r="A94">
        <v>313</v>
      </c>
      <c r="B94" t="s">
        <v>97</v>
      </c>
      <c r="E94" s="2">
        <f>SUM(E95:E95)</f>
        <v>93998.18</v>
      </c>
      <c r="F94" t="s">
        <v>11</v>
      </c>
    </row>
    <row r="95" spans="1:6" x14ac:dyDescent="0.25">
      <c r="A95">
        <v>31321</v>
      </c>
      <c r="B95" t="s">
        <v>98</v>
      </c>
      <c r="E95" s="2">
        <v>93998.18</v>
      </c>
      <c r="F95" t="s">
        <v>11</v>
      </c>
    </row>
    <row r="96" spans="1:6" x14ac:dyDescent="0.25">
      <c r="A96">
        <v>32</v>
      </c>
      <c r="B96" t="s">
        <v>99</v>
      </c>
      <c r="E96" s="2">
        <f>SUM(E97,E102,E111,E122)</f>
        <v>56750.619999999995</v>
      </c>
      <c r="F96" t="s">
        <v>37</v>
      </c>
    </row>
    <row r="97" spans="1:6" x14ac:dyDescent="0.25">
      <c r="A97">
        <v>321</v>
      </c>
      <c r="B97" t="s">
        <v>100</v>
      </c>
      <c r="E97" s="2">
        <f>SUM(E98:E101)</f>
        <v>20599.239999999998</v>
      </c>
      <c r="F97" t="s">
        <v>37</v>
      </c>
    </row>
    <row r="98" spans="1:6" x14ac:dyDescent="0.25">
      <c r="A98">
        <v>3211</v>
      </c>
      <c r="B98" t="s">
        <v>101</v>
      </c>
      <c r="E98" s="2">
        <v>1300</v>
      </c>
      <c r="F98" t="s">
        <v>37</v>
      </c>
    </row>
    <row r="99" spans="1:6" x14ac:dyDescent="0.25">
      <c r="A99">
        <v>3212</v>
      </c>
      <c r="B99" t="s">
        <v>102</v>
      </c>
      <c r="E99" s="2">
        <v>16000</v>
      </c>
      <c r="F99" t="s">
        <v>37</v>
      </c>
    </row>
    <row r="100" spans="1:6" x14ac:dyDescent="0.25">
      <c r="A100">
        <v>3213</v>
      </c>
      <c r="B100" t="s">
        <v>103</v>
      </c>
      <c r="E100" s="2">
        <v>600</v>
      </c>
      <c r="F100" t="s">
        <v>37</v>
      </c>
    </row>
    <row r="101" spans="1:6" x14ac:dyDescent="0.25">
      <c r="A101">
        <v>3214</v>
      </c>
      <c r="B101" t="s">
        <v>104</v>
      </c>
      <c r="E101" s="2">
        <v>2699.24</v>
      </c>
      <c r="F101" t="s">
        <v>37</v>
      </c>
    </row>
    <row r="102" spans="1:6" x14ac:dyDescent="0.25">
      <c r="A102">
        <v>322</v>
      </c>
      <c r="B102" t="s">
        <v>105</v>
      </c>
      <c r="E102" s="2">
        <f>SUM(E103:E110)</f>
        <v>20605.580000000002</v>
      </c>
      <c r="F102" t="s">
        <v>37</v>
      </c>
    </row>
    <row r="103" spans="1:6" x14ac:dyDescent="0.25">
      <c r="A103">
        <v>3221</v>
      </c>
      <c r="B103" t="s">
        <v>106</v>
      </c>
      <c r="E103" s="2">
        <v>3500</v>
      </c>
      <c r="F103" t="s">
        <v>37</v>
      </c>
    </row>
    <row r="104" spans="1:6" x14ac:dyDescent="0.25">
      <c r="A104">
        <v>3222</v>
      </c>
      <c r="B104" t="s">
        <v>107</v>
      </c>
      <c r="E104" s="2">
        <v>2600</v>
      </c>
      <c r="F104" t="s">
        <v>37</v>
      </c>
    </row>
    <row r="105" spans="1:6" x14ac:dyDescent="0.25">
      <c r="A105">
        <v>32231</v>
      </c>
      <c r="B105" t="s">
        <v>108</v>
      </c>
      <c r="E105" s="2">
        <v>2000</v>
      </c>
      <c r="F105" t="s">
        <v>37</v>
      </c>
    </row>
    <row r="106" spans="1:6" x14ac:dyDescent="0.25">
      <c r="A106">
        <v>32233</v>
      </c>
      <c r="B106" t="s">
        <v>109</v>
      </c>
      <c r="E106" s="2">
        <v>199.08</v>
      </c>
      <c r="F106" t="s">
        <v>37</v>
      </c>
    </row>
    <row r="107" spans="1:6" x14ac:dyDescent="0.25">
      <c r="A107">
        <v>32234</v>
      </c>
      <c r="B107" t="s">
        <v>110</v>
      </c>
      <c r="E107" s="2">
        <v>12000</v>
      </c>
      <c r="F107" t="s">
        <v>37</v>
      </c>
    </row>
    <row r="108" spans="1:6" x14ac:dyDescent="0.25">
      <c r="A108">
        <v>3224</v>
      </c>
      <c r="B108" t="s">
        <v>111</v>
      </c>
      <c r="E108" s="2">
        <v>72</v>
      </c>
      <c r="F108" t="s">
        <v>37</v>
      </c>
    </row>
    <row r="109" spans="1:6" x14ac:dyDescent="0.25">
      <c r="A109">
        <v>3225</v>
      </c>
      <c r="B109" t="s">
        <v>112</v>
      </c>
      <c r="E109" s="2">
        <v>34.5</v>
      </c>
      <c r="F109" t="s">
        <v>37</v>
      </c>
    </row>
    <row r="110" spans="1:6" x14ac:dyDescent="0.25">
      <c r="A110">
        <v>3227</v>
      </c>
      <c r="B110" t="s">
        <v>113</v>
      </c>
      <c r="E110" s="2">
        <v>200</v>
      </c>
      <c r="F110" t="s">
        <v>37</v>
      </c>
    </row>
    <row r="111" spans="1:6" x14ac:dyDescent="0.25">
      <c r="A111">
        <v>323</v>
      </c>
      <c r="B111" t="s">
        <v>114</v>
      </c>
      <c r="E111" s="2">
        <f>SUM(E112:E121)</f>
        <v>13244.16</v>
      </c>
      <c r="F111" t="s">
        <v>37</v>
      </c>
    </row>
    <row r="112" spans="1:6" x14ac:dyDescent="0.25">
      <c r="A112">
        <v>3231</v>
      </c>
      <c r="B112" t="s">
        <v>115</v>
      </c>
      <c r="E112" s="2">
        <v>1200</v>
      </c>
      <c r="F112" t="s">
        <v>37</v>
      </c>
    </row>
    <row r="113" spans="1:6" x14ac:dyDescent="0.25">
      <c r="A113">
        <v>3232</v>
      </c>
      <c r="B113" t="s">
        <v>116</v>
      </c>
      <c r="E113" s="2">
        <v>4911</v>
      </c>
      <c r="F113" t="s">
        <v>37</v>
      </c>
    </row>
    <row r="114" spans="1:6" x14ac:dyDescent="0.25">
      <c r="A114">
        <v>3233</v>
      </c>
      <c r="B114" t="s">
        <v>117</v>
      </c>
      <c r="E114" s="2">
        <v>0</v>
      </c>
      <c r="F114" t="s">
        <v>37</v>
      </c>
    </row>
    <row r="115" spans="1:6" x14ac:dyDescent="0.25">
      <c r="A115">
        <v>3234</v>
      </c>
      <c r="B115" t="s">
        <v>118</v>
      </c>
      <c r="E115" s="2">
        <v>1875</v>
      </c>
      <c r="F115" t="s">
        <v>37</v>
      </c>
    </row>
    <row r="116" spans="1:6" x14ac:dyDescent="0.25">
      <c r="A116">
        <v>3235</v>
      </c>
      <c r="B116" t="s">
        <v>119</v>
      </c>
      <c r="E116" s="2">
        <v>200</v>
      </c>
      <c r="F116" t="s">
        <v>37</v>
      </c>
    </row>
    <row r="117" spans="1:6" x14ac:dyDescent="0.25">
      <c r="A117">
        <v>3236</v>
      </c>
      <c r="B117" t="s">
        <v>120</v>
      </c>
      <c r="E117" s="2">
        <v>1250</v>
      </c>
      <c r="F117" t="s">
        <v>37</v>
      </c>
    </row>
    <row r="118" spans="1:6" x14ac:dyDescent="0.25">
      <c r="A118">
        <v>3237</v>
      </c>
      <c r="B118" t="s">
        <v>121</v>
      </c>
      <c r="E118" s="2">
        <v>50</v>
      </c>
      <c r="F118" t="s">
        <v>37</v>
      </c>
    </row>
    <row r="119" spans="1:6" x14ac:dyDescent="0.25">
      <c r="A119">
        <v>3237</v>
      </c>
      <c r="B119" t="s">
        <v>121</v>
      </c>
      <c r="E119" s="2">
        <v>0</v>
      </c>
      <c r="F119" t="s">
        <v>122</v>
      </c>
    </row>
    <row r="120" spans="1:6" x14ac:dyDescent="0.25">
      <c r="A120">
        <v>3238</v>
      </c>
      <c r="B120" t="s">
        <v>123</v>
      </c>
      <c r="E120" s="2">
        <v>3678.16</v>
      </c>
      <c r="F120" t="s">
        <v>37</v>
      </c>
    </row>
    <row r="121" spans="1:6" x14ac:dyDescent="0.25">
      <c r="A121">
        <v>3239</v>
      </c>
      <c r="B121" t="s">
        <v>124</v>
      </c>
      <c r="E121" s="2">
        <v>80</v>
      </c>
      <c r="F121" t="s">
        <v>37</v>
      </c>
    </row>
    <row r="122" spans="1:6" x14ac:dyDescent="0.25">
      <c r="A122">
        <v>329</v>
      </c>
      <c r="B122" t="s">
        <v>125</v>
      </c>
      <c r="E122" s="2">
        <f>SUM(E123:E127)</f>
        <v>2301.64</v>
      </c>
      <c r="F122" t="s">
        <v>37</v>
      </c>
    </row>
    <row r="123" spans="1:6" x14ac:dyDescent="0.25">
      <c r="A123">
        <v>3292</v>
      </c>
      <c r="B123" t="s">
        <v>126</v>
      </c>
      <c r="E123" s="2">
        <v>189.92</v>
      </c>
      <c r="F123" t="s">
        <v>37</v>
      </c>
    </row>
    <row r="124" spans="1:6" x14ac:dyDescent="0.25">
      <c r="A124">
        <v>3293</v>
      </c>
      <c r="B124" t="s">
        <v>127</v>
      </c>
      <c r="E124" s="2">
        <v>300</v>
      </c>
      <c r="F124" t="s">
        <v>37</v>
      </c>
    </row>
    <row r="125" spans="1:6" x14ac:dyDescent="0.25">
      <c r="A125">
        <v>3294</v>
      </c>
      <c r="B125" t="s">
        <v>128</v>
      </c>
      <c r="E125" s="2">
        <v>50</v>
      </c>
      <c r="F125" t="s">
        <v>37</v>
      </c>
    </row>
    <row r="126" spans="1:6" x14ac:dyDescent="0.25">
      <c r="A126">
        <v>3295</v>
      </c>
      <c r="B126" t="s">
        <v>129</v>
      </c>
      <c r="E126" s="2">
        <v>1711.72</v>
      </c>
      <c r="F126" t="s">
        <v>130</v>
      </c>
    </row>
    <row r="127" spans="1:6" x14ac:dyDescent="0.25">
      <c r="A127">
        <v>3299</v>
      </c>
      <c r="B127" t="s">
        <v>131</v>
      </c>
      <c r="E127" s="2">
        <v>50</v>
      </c>
      <c r="F127" t="s">
        <v>37</v>
      </c>
    </row>
    <row r="128" spans="1:6" x14ac:dyDescent="0.25">
      <c r="A128">
        <v>34</v>
      </c>
      <c r="B128" t="s">
        <v>132</v>
      </c>
      <c r="E128" s="2">
        <f>SUM(E129:E130)</f>
        <v>0</v>
      </c>
      <c r="F128" t="s">
        <v>37</v>
      </c>
    </row>
    <row r="129" spans="1:6" x14ac:dyDescent="0.25">
      <c r="A129">
        <v>3431</v>
      </c>
      <c r="B129" t="s">
        <v>133</v>
      </c>
      <c r="E129" s="2">
        <v>0</v>
      </c>
      <c r="F129" t="s">
        <v>37</v>
      </c>
    </row>
    <row r="130" spans="1:6" x14ac:dyDescent="0.25">
      <c r="A130">
        <v>3433</v>
      </c>
      <c r="B130" t="s">
        <v>134</v>
      </c>
      <c r="E130" s="2">
        <v>0</v>
      </c>
      <c r="F130" t="s">
        <v>37</v>
      </c>
    </row>
    <row r="131" spans="1:6" x14ac:dyDescent="0.25">
      <c r="A131">
        <v>38</v>
      </c>
      <c r="B131" t="s">
        <v>135</v>
      </c>
      <c r="E131" s="2">
        <f>E132</f>
        <v>0</v>
      </c>
      <c r="F131" t="s">
        <v>37</v>
      </c>
    </row>
    <row r="132" spans="1:6" x14ac:dyDescent="0.25">
      <c r="A132">
        <v>38311</v>
      </c>
      <c r="B132" t="s">
        <v>136</v>
      </c>
      <c r="E132" s="2"/>
      <c r="F132" t="s">
        <v>37</v>
      </c>
    </row>
    <row r="133" spans="1:6" x14ac:dyDescent="0.25">
      <c r="E133" s="2"/>
    </row>
    <row r="134" spans="1:6" x14ac:dyDescent="0.25">
      <c r="A134">
        <v>4</v>
      </c>
      <c r="B134" t="s">
        <v>137</v>
      </c>
      <c r="E134" s="2">
        <f>SUM(E135+E137)</f>
        <v>4436.3999999999996</v>
      </c>
    </row>
    <row r="135" spans="1:6" x14ac:dyDescent="0.25">
      <c r="A135">
        <v>41</v>
      </c>
      <c r="B135" t="s">
        <v>138</v>
      </c>
      <c r="E135" s="2">
        <f>E136</f>
        <v>0</v>
      </c>
    </row>
    <row r="136" spans="1:6" x14ac:dyDescent="0.25">
      <c r="A136">
        <v>4511</v>
      </c>
      <c r="B136" t="s">
        <v>139</v>
      </c>
      <c r="E136" s="2">
        <v>0</v>
      </c>
    </row>
    <row r="137" spans="1:6" x14ac:dyDescent="0.25">
      <c r="A137">
        <v>42</v>
      </c>
      <c r="B137" t="s">
        <v>140</v>
      </c>
      <c r="E137" s="2">
        <f>SUM(E138+E140+E144+E146)</f>
        <v>4436.3999999999996</v>
      </c>
      <c r="F137" t="s">
        <v>141</v>
      </c>
    </row>
    <row r="138" spans="1:6" x14ac:dyDescent="0.25">
      <c r="A138">
        <v>421</v>
      </c>
      <c r="B138" t="s">
        <v>142</v>
      </c>
      <c r="E138" s="2">
        <f>E139</f>
        <v>0</v>
      </c>
      <c r="F138" t="s">
        <v>18</v>
      </c>
    </row>
    <row r="139" spans="1:6" x14ac:dyDescent="0.25">
      <c r="A139">
        <v>42123</v>
      </c>
      <c r="B139" t="s">
        <v>143</v>
      </c>
      <c r="E139" s="2">
        <v>0</v>
      </c>
      <c r="F139" t="s">
        <v>18</v>
      </c>
    </row>
    <row r="140" spans="1:6" x14ac:dyDescent="0.25">
      <c r="A140">
        <v>422</v>
      </c>
      <c r="B140" t="s">
        <v>144</v>
      </c>
      <c r="E140" s="2">
        <f>SUM(E141:E142)</f>
        <v>0</v>
      </c>
      <c r="F140" t="s">
        <v>37</v>
      </c>
    </row>
    <row r="141" spans="1:6" x14ac:dyDescent="0.25">
      <c r="A141">
        <v>42211</v>
      </c>
      <c r="B141" t="s">
        <v>145</v>
      </c>
      <c r="E141" s="2">
        <v>0</v>
      </c>
      <c r="F141" t="s">
        <v>37</v>
      </c>
    </row>
    <row r="142" spans="1:6" x14ac:dyDescent="0.25">
      <c r="A142">
        <v>42219</v>
      </c>
      <c r="B142" t="s">
        <v>146</v>
      </c>
      <c r="E142" s="2">
        <v>0</v>
      </c>
      <c r="F142" t="s">
        <v>37</v>
      </c>
    </row>
    <row r="143" spans="1:6" x14ac:dyDescent="0.25">
      <c r="A143">
        <v>42273</v>
      </c>
      <c r="B143" t="s">
        <v>229</v>
      </c>
      <c r="E143" s="2">
        <v>0</v>
      </c>
    </row>
    <row r="144" spans="1:6" x14ac:dyDescent="0.25">
      <c r="A144">
        <v>426</v>
      </c>
      <c r="B144" t="s">
        <v>148</v>
      </c>
      <c r="E144" s="2">
        <v>4436.3999999999996</v>
      </c>
    </row>
    <row r="145" spans="1:6" x14ac:dyDescent="0.25">
      <c r="A145">
        <v>42641</v>
      </c>
      <c r="B145" t="s">
        <v>149</v>
      </c>
      <c r="E145" s="2">
        <v>0</v>
      </c>
    </row>
    <row r="146" spans="1:6" x14ac:dyDescent="0.25">
      <c r="A146">
        <v>45</v>
      </c>
      <c r="B146" t="s">
        <v>150</v>
      </c>
      <c r="E146" s="2">
        <f>E147</f>
        <v>0</v>
      </c>
    </row>
    <row r="147" spans="1:6" x14ac:dyDescent="0.25">
      <c r="A147">
        <v>45111</v>
      </c>
      <c r="B147" t="s">
        <v>151</v>
      </c>
      <c r="E147" s="2">
        <v>0</v>
      </c>
    </row>
    <row r="148" spans="1:6" x14ac:dyDescent="0.25">
      <c r="E148" s="2"/>
    </row>
    <row r="149" spans="1:6" x14ac:dyDescent="0.25">
      <c r="A149" t="s">
        <v>152</v>
      </c>
      <c r="E149" s="2">
        <f>SUM(E151+E160+E165+E171+E222+E239)</f>
        <v>40107.21</v>
      </c>
    </row>
    <row r="150" spans="1:6" x14ac:dyDescent="0.25">
      <c r="A150" t="s">
        <v>4</v>
      </c>
      <c r="E150" s="2"/>
    </row>
    <row r="151" spans="1:6" x14ac:dyDescent="0.25">
      <c r="A151" t="s">
        <v>153</v>
      </c>
      <c r="E151" s="2">
        <f>E152</f>
        <v>1900</v>
      </c>
      <c r="F151" t="s">
        <v>37</v>
      </c>
    </row>
    <row r="152" spans="1:6" x14ac:dyDescent="0.25">
      <c r="A152">
        <v>329</v>
      </c>
      <c r="B152" t="s">
        <v>154</v>
      </c>
      <c r="E152" s="2">
        <f>SUM(E153:E158)</f>
        <v>1900</v>
      </c>
    </row>
    <row r="153" spans="1:6" x14ac:dyDescent="0.25">
      <c r="A153">
        <v>32224</v>
      </c>
      <c r="B153" t="s">
        <v>155</v>
      </c>
      <c r="E153" s="2"/>
    </row>
    <row r="154" spans="1:6" x14ac:dyDescent="0.25">
      <c r="A154">
        <v>32359</v>
      </c>
      <c r="B154" t="s">
        <v>156</v>
      </c>
      <c r="E154" s="2"/>
    </row>
    <row r="155" spans="1:6" x14ac:dyDescent="0.25">
      <c r="A155">
        <v>32371</v>
      </c>
      <c r="B155" t="s">
        <v>157</v>
      </c>
      <c r="E155" s="2">
        <v>0</v>
      </c>
    </row>
    <row r="156" spans="1:6" x14ac:dyDescent="0.25">
      <c r="A156">
        <v>3239</v>
      </c>
      <c r="B156" t="s">
        <v>158</v>
      </c>
      <c r="E156" s="2">
        <v>300</v>
      </c>
    </row>
    <row r="157" spans="1:6" x14ac:dyDescent="0.25">
      <c r="A157">
        <v>32411</v>
      </c>
      <c r="B157" t="s">
        <v>159</v>
      </c>
      <c r="E157" s="2"/>
    </row>
    <row r="158" spans="1:6" x14ac:dyDescent="0.25">
      <c r="A158">
        <v>32999</v>
      </c>
      <c r="B158" t="s">
        <v>160</v>
      </c>
      <c r="E158" s="2">
        <v>1600</v>
      </c>
    </row>
    <row r="159" spans="1:6" x14ac:dyDescent="0.25">
      <c r="E159" s="2"/>
    </row>
    <row r="160" spans="1:6" x14ac:dyDescent="0.25">
      <c r="A160" t="s">
        <v>161</v>
      </c>
      <c r="E160" s="2">
        <f>SUM(E161+E163)</f>
        <v>0</v>
      </c>
      <c r="F160" t="s">
        <v>37</v>
      </c>
    </row>
    <row r="161" spans="1:6" x14ac:dyDescent="0.25">
      <c r="A161">
        <v>311</v>
      </c>
      <c r="B161" t="s">
        <v>86</v>
      </c>
      <c r="E161" s="2">
        <f>E162</f>
        <v>0</v>
      </c>
    </row>
    <row r="162" spans="1:6" x14ac:dyDescent="0.25">
      <c r="A162">
        <v>3111</v>
      </c>
      <c r="B162" t="s">
        <v>87</v>
      </c>
      <c r="E162" s="2">
        <v>0</v>
      </c>
    </row>
    <row r="163" spans="1:6" x14ac:dyDescent="0.25">
      <c r="A163">
        <v>313</v>
      </c>
      <c r="B163" t="s">
        <v>97</v>
      </c>
      <c r="E163" s="2">
        <f>E164</f>
        <v>0</v>
      </c>
    </row>
    <row r="164" spans="1:6" x14ac:dyDescent="0.25">
      <c r="A164">
        <v>3132</v>
      </c>
      <c r="B164" t="s">
        <v>162</v>
      </c>
      <c r="E164" s="2">
        <v>0</v>
      </c>
    </row>
    <row r="165" spans="1:6" x14ac:dyDescent="0.25">
      <c r="A165" t="s">
        <v>163</v>
      </c>
      <c r="E165" s="2">
        <f>SUM(E166+E168)</f>
        <v>5907</v>
      </c>
    </row>
    <row r="166" spans="1:6" x14ac:dyDescent="0.25">
      <c r="A166">
        <v>322</v>
      </c>
      <c r="B166" t="s">
        <v>164</v>
      </c>
      <c r="E166" s="2">
        <f>E167</f>
        <v>199</v>
      </c>
      <c r="F166" t="s">
        <v>9</v>
      </c>
    </row>
    <row r="167" spans="1:6" x14ac:dyDescent="0.25">
      <c r="A167">
        <v>3221</v>
      </c>
      <c r="B167" t="s">
        <v>165</v>
      </c>
      <c r="E167" s="2">
        <v>199</v>
      </c>
    </row>
    <row r="168" spans="1:6" x14ac:dyDescent="0.25">
      <c r="A168">
        <v>323</v>
      </c>
      <c r="B168" t="s">
        <v>114</v>
      </c>
      <c r="E168" s="2">
        <f>E169+E170</f>
        <v>5708</v>
      </c>
      <c r="F168" t="s">
        <v>9</v>
      </c>
    </row>
    <row r="169" spans="1:6" x14ac:dyDescent="0.25">
      <c r="A169">
        <v>3237</v>
      </c>
      <c r="B169" t="s">
        <v>166</v>
      </c>
      <c r="E169" s="2">
        <v>5708</v>
      </c>
    </row>
    <row r="170" spans="1:6" x14ac:dyDescent="0.25">
      <c r="A170">
        <v>3237</v>
      </c>
      <c r="B170" t="s">
        <v>166</v>
      </c>
      <c r="E170" s="2">
        <v>0</v>
      </c>
      <c r="F170" t="s">
        <v>167</v>
      </c>
    </row>
    <row r="171" spans="1:6" x14ac:dyDescent="0.25">
      <c r="A171" t="s">
        <v>168</v>
      </c>
      <c r="E171" s="2">
        <f>SUM(E173+E176+E182+E191+E206+E208+E217)</f>
        <v>21217.25</v>
      </c>
    </row>
    <row r="172" spans="1:6" x14ac:dyDescent="0.25">
      <c r="E172" s="2"/>
    </row>
    <row r="173" spans="1:6" x14ac:dyDescent="0.25">
      <c r="A173">
        <v>311</v>
      </c>
      <c r="B173" t="s">
        <v>86</v>
      </c>
      <c r="E173" s="2">
        <f>SUM(E174:E175)</f>
        <v>0</v>
      </c>
    </row>
    <row r="174" spans="1:6" x14ac:dyDescent="0.25">
      <c r="A174">
        <v>31113</v>
      </c>
      <c r="B174" t="s">
        <v>169</v>
      </c>
      <c r="E174" s="2">
        <v>0</v>
      </c>
      <c r="F174" t="s">
        <v>170</v>
      </c>
    </row>
    <row r="175" spans="1:6" x14ac:dyDescent="0.25">
      <c r="A175">
        <v>31113</v>
      </c>
      <c r="B175" t="s">
        <v>169</v>
      </c>
      <c r="E175" s="2">
        <v>0</v>
      </c>
      <c r="F175" t="s">
        <v>11</v>
      </c>
    </row>
    <row r="176" spans="1:6" x14ac:dyDescent="0.25">
      <c r="A176">
        <v>321</v>
      </c>
      <c r="B176" t="s">
        <v>171</v>
      </c>
      <c r="E176" s="2">
        <f>SUM(E177:E181)</f>
        <v>4084</v>
      </c>
    </row>
    <row r="177" spans="1:6" x14ac:dyDescent="0.25">
      <c r="A177">
        <v>3211</v>
      </c>
      <c r="B177" t="s">
        <v>172</v>
      </c>
      <c r="E177" s="2">
        <v>120</v>
      </c>
      <c r="F177" t="s">
        <v>173</v>
      </c>
    </row>
    <row r="178" spans="1:6" x14ac:dyDescent="0.25">
      <c r="A178">
        <v>3211</v>
      </c>
      <c r="B178" t="s">
        <v>172</v>
      </c>
      <c r="E178" s="2">
        <v>2124</v>
      </c>
      <c r="F178" t="s">
        <v>29</v>
      </c>
    </row>
    <row r="179" spans="1:6" x14ac:dyDescent="0.25">
      <c r="A179">
        <v>3211</v>
      </c>
      <c r="B179" t="s">
        <v>172</v>
      </c>
      <c r="E179" s="2">
        <v>1240</v>
      </c>
      <c r="F179" t="s">
        <v>21</v>
      </c>
    </row>
    <row r="180" spans="1:6" x14ac:dyDescent="0.25">
      <c r="A180">
        <v>3214</v>
      </c>
      <c r="B180" t="s">
        <v>174</v>
      </c>
      <c r="E180" s="2">
        <v>0</v>
      </c>
      <c r="F180" t="s">
        <v>175</v>
      </c>
    </row>
    <row r="181" spans="1:6" x14ac:dyDescent="0.25">
      <c r="A181">
        <v>3214</v>
      </c>
      <c r="B181" t="s">
        <v>174</v>
      </c>
      <c r="E181" s="2">
        <v>600</v>
      </c>
      <c r="F181" t="s">
        <v>173</v>
      </c>
    </row>
    <row r="182" spans="1:6" x14ac:dyDescent="0.25">
      <c r="A182">
        <v>322</v>
      </c>
      <c r="B182" t="s">
        <v>176</v>
      </c>
      <c r="E182" s="2">
        <f>SUM(E183:E190)</f>
        <v>2195.96</v>
      </c>
    </row>
    <row r="183" spans="1:6" x14ac:dyDescent="0.25">
      <c r="A183">
        <v>3221</v>
      </c>
      <c r="B183" t="s">
        <v>177</v>
      </c>
      <c r="E183" s="2">
        <v>133</v>
      </c>
      <c r="F183" t="s">
        <v>178</v>
      </c>
    </row>
    <row r="184" spans="1:6" x14ac:dyDescent="0.25">
      <c r="A184">
        <v>3221</v>
      </c>
      <c r="B184" t="s">
        <v>177</v>
      </c>
      <c r="E184" s="2">
        <v>762.96</v>
      </c>
      <c r="F184" t="s">
        <v>179</v>
      </c>
    </row>
    <row r="185" spans="1:6" x14ac:dyDescent="0.25">
      <c r="A185">
        <v>3221</v>
      </c>
      <c r="B185" t="s">
        <v>177</v>
      </c>
      <c r="E185" s="2">
        <v>100</v>
      </c>
      <c r="F185" t="s">
        <v>175</v>
      </c>
    </row>
    <row r="186" spans="1:6" x14ac:dyDescent="0.25">
      <c r="A186">
        <v>32221</v>
      </c>
      <c r="B186" t="s">
        <v>177</v>
      </c>
      <c r="E186" s="2">
        <v>200</v>
      </c>
      <c r="F186" t="s">
        <v>173</v>
      </c>
    </row>
    <row r="187" spans="1:6" x14ac:dyDescent="0.25">
      <c r="A187">
        <v>32224</v>
      </c>
      <c r="B187" t="s">
        <v>180</v>
      </c>
      <c r="E187" s="2">
        <v>200</v>
      </c>
      <c r="F187" t="s">
        <v>175</v>
      </c>
    </row>
    <row r="188" spans="1:6" x14ac:dyDescent="0.25">
      <c r="A188">
        <v>32224</v>
      </c>
      <c r="B188" t="s">
        <v>180</v>
      </c>
      <c r="E188" s="2">
        <v>0</v>
      </c>
      <c r="F188" t="s">
        <v>181</v>
      </c>
    </row>
    <row r="189" spans="1:6" x14ac:dyDescent="0.25">
      <c r="A189">
        <v>32224</v>
      </c>
      <c r="B189" t="s">
        <v>180</v>
      </c>
      <c r="E189" s="2">
        <v>400</v>
      </c>
      <c r="F189" t="s">
        <v>173</v>
      </c>
    </row>
    <row r="190" spans="1:6" x14ac:dyDescent="0.25">
      <c r="A190">
        <v>32224</v>
      </c>
      <c r="B190" t="s">
        <v>180</v>
      </c>
      <c r="E190" s="2">
        <v>400</v>
      </c>
      <c r="F190" t="s">
        <v>9</v>
      </c>
    </row>
    <row r="191" spans="1:6" x14ac:dyDescent="0.25">
      <c r="A191">
        <v>323</v>
      </c>
      <c r="B191" t="s">
        <v>114</v>
      </c>
      <c r="E191" s="2">
        <f>SUM(E192:E205)</f>
        <v>7983.52</v>
      </c>
    </row>
    <row r="192" spans="1:6" x14ac:dyDescent="0.25">
      <c r="A192">
        <v>3233</v>
      </c>
      <c r="B192" t="s">
        <v>182</v>
      </c>
      <c r="E192" s="2">
        <v>0</v>
      </c>
      <c r="F192" t="s">
        <v>183</v>
      </c>
    </row>
    <row r="193" spans="1:6" x14ac:dyDescent="0.25">
      <c r="A193">
        <v>3235</v>
      </c>
      <c r="B193" t="s">
        <v>184</v>
      </c>
      <c r="E193" s="2">
        <v>2124</v>
      </c>
      <c r="F193" t="s">
        <v>21</v>
      </c>
    </row>
    <row r="194" spans="1:6" x14ac:dyDescent="0.25">
      <c r="A194">
        <v>3235</v>
      </c>
      <c r="B194" t="s">
        <v>184</v>
      </c>
      <c r="E194" s="2">
        <v>0</v>
      </c>
      <c r="F194" t="s">
        <v>9</v>
      </c>
    </row>
    <row r="195" spans="1:6" x14ac:dyDescent="0.25">
      <c r="A195">
        <v>3235</v>
      </c>
      <c r="B195" t="s">
        <v>184</v>
      </c>
      <c r="E195" s="2">
        <v>0</v>
      </c>
      <c r="F195" t="s">
        <v>29</v>
      </c>
    </row>
    <row r="196" spans="1:6" x14ac:dyDescent="0.25">
      <c r="A196">
        <v>3237</v>
      </c>
      <c r="B196" t="s">
        <v>185</v>
      </c>
      <c r="E196" s="2">
        <v>0.01</v>
      </c>
      <c r="F196" t="s">
        <v>167</v>
      </c>
    </row>
    <row r="197" spans="1:6" x14ac:dyDescent="0.25">
      <c r="A197">
        <v>3237</v>
      </c>
      <c r="B197" t="s">
        <v>185</v>
      </c>
      <c r="E197" s="2">
        <v>1726</v>
      </c>
      <c r="F197" t="s">
        <v>29</v>
      </c>
    </row>
    <row r="198" spans="1:6" x14ac:dyDescent="0.25">
      <c r="A198">
        <v>3237</v>
      </c>
      <c r="B198" t="s">
        <v>185</v>
      </c>
      <c r="E198" s="2">
        <v>500</v>
      </c>
      <c r="F198" t="s">
        <v>226</v>
      </c>
    </row>
    <row r="199" spans="1:6" x14ac:dyDescent="0.25">
      <c r="A199">
        <v>3237</v>
      </c>
      <c r="B199" t="s">
        <v>185</v>
      </c>
      <c r="E199" s="2">
        <v>374</v>
      </c>
      <c r="F199" t="s">
        <v>225</v>
      </c>
    </row>
    <row r="200" spans="1:6" x14ac:dyDescent="0.25">
      <c r="A200">
        <v>3239</v>
      </c>
      <c r="B200" t="s">
        <v>186</v>
      </c>
      <c r="E200" s="2">
        <v>100</v>
      </c>
      <c r="F200" t="s">
        <v>175</v>
      </c>
    </row>
    <row r="201" spans="1:6" x14ac:dyDescent="0.25">
      <c r="A201">
        <v>3239</v>
      </c>
      <c r="B201" t="s">
        <v>186</v>
      </c>
      <c r="E201" s="2">
        <v>280</v>
      </c>
      <c r="F201" t="s">
        <v>210</v>
      </c>
    </row>
    <row r="202" spans="1:6" x14ac:dyDescent="0.25">
      <c r="A202">
        <v>3239</v>
      </c>
      <c r="B202" t="s">
        <v>186</v>
      </c>
      <c r="E202" s="2">
        <v>267</v>
      </c>
      <c r="F202" t="s">
        <v>178</v>
      </c>
    </row>
    <row r="203" spans="1:6" x14ac:dyDescent="0.25">
      <c r="A203">
        <v>3239</v>
      </c>
      <c r="B203" t="s">
        <v>186</v>
      </c>
      <c r="E203" s="2">
        <v>266</v>
      </c>
      <c r="F203" t="s">
        <v>9</v>
      </c>
    </row>
    <row r="204" spans="1:6" x14ac:dyDescent="0.25">
      <c r="A204">
        <v>3239</v>
      </c>
      <c r="B204" t="s">
        <v>186</v>
      </c>
      <c r="E204" s="2">
        <v>2000</v>
      </c>
      <c r="F204" t="s">
        <v>29</v>
      </c>
    </row>
    <row r="205" spans="1:6" x14ac:dyDescent="0.25">
      <c r="A205">
        <v>3239</v>
      </c>
      <c r="B205" t="s">
        <v>186</v>
      </c>
      <c r="E205" s="2">
        <v>346.51</v>
      </c>
      <c r="F205" t="s">
        <v>227</v>
      </c>
    </row>
    <row r="206" spans="1:6" x14ac:dyDescent="0.25">
      <c r="A206">
        <v>324</v>
      </c>
      <c r="B206" t="s">
        <v>187</v>
      </c>
      <c r="E206" s="2">
        <f>SUM(E207:E207)</f>
        <v>0</v>
      </c>
    </row>
    <row r="207" spans="1:6" x14ac:dyDescent="0.25">
      <c r="A207">
        <v>32411</v>
      </c>
      <c r="B207" t="s">
        <v>188</v>
      </c>
      <c r="E207" s="2">
        <v>0</v>
      </c>
      <c r="F207" t="s">
        <v>189</v>
      </c>
    </row>
    <row r="208" spans="1:6" x14ac:dyDescent="0.25">
      <c r="A208">
        <v>329</v>
      </c>
      <c r="B208" t="s">
        <v>190</v>
      </c>
      <c r="E208" s="2">
        <f>SUM(E209:E216)</f>
        <v>6953.77</v>
      </c>
    </row>
    <row r="209" spans="1:6" x14ac:dyDescent="0.25">
      <c r="A209">
        <v>3293</v>
      </c>
      <c r="B209" t="s">
        <v>191</v>
      </c>
      <c r="E209" s="2">
        <v>0</v>
      </c>
      <c r="F209" t="s">
        <v>11</v>
      </c>
    </row>
    <row r="210" spans="1:6" x14ac:dyDescent="0.25">
      <c r="A210">
        <v>3294</v>
      </c>
      <c r="B210" t="s">
        <v>192</v>
      </c>
      <c r="E210" s="2">
        <v>13.28</v>
      </c>
      <c r="F210" t="s">
        <v>173</v>
      </c>
    </row>
    <row r="211" spans="1:6" x14ac:dyDescent="0.25">
      <c r="A211">
        <v>3299</v>
      </c>
      <c r="B211" t="s">
        <v>193</v>
      </c>
      <c r="E211" s="2">
        <v>230</v>
      </c>
      <c r="F211" t="s">
        <v>170</v>
      </c>
    </row>
    <row r="212" spans="1:6" x14ac:dyDescent="0.25">
      <c r="A212">
        <v>3299</v>
      </c>
      <c r="B212" t="s">
        <v>193</v>
      </c>
      <c r="E212" s="2">
        <v>119.99</v>
      </c>
      <c r="F212" t="s">
        <v>224</v>
      </c>
    </row>
    <row r="213" spans="1:6" x14ac:dyDescent="0.25">
      <c r="A213">
        <v>3299</v>
      </c>
      <c r="B213" t="s">
        <v>193</v>
      </c>
      <c r="E213" s="2">
        <v>432.54</v>
      </c>
      <c r="F213" t="s">
        <v>194</v>
      </c>
    </row>
    <row r="214" spans="1:6" x14ac:dyDescent="0.25">
      <c r="A214">
        <v>3299</v>
      </c>
      <c r="B214" t="s">
        <v>193</v>
      </c>
      <c r="E214" s="2">
        <v>2124</v>
      </c>
      <c r="F214" t="s">
        <v>9</v>
      </c>
    </row>
    <row r="215" spans="1:6" x14ac:dyDescent="0.25">
      <c r="A215">
        <v>3299</v>
      </c>
      <c r="B215" t="s">
        <v>193</v>
      </c>
      <c r="E215" s="2">
        <v>2971.96</v>
      </c>
      <c r="F215" t="s">
        <v>195</v>
      </c>
    </row>
    <row r="216" spans="1:6" x14ac:dyDescent="0.25">
      <c r="A216">
        <v>3299</v>
      </c>
      <c r="B216" t="s">
        <v>193</v>
      </c>
      <c r="E216" s="2">
        <v>1062</v>
      </c>
      <c r="F216" t="s">
        <v>29</v>
      </c>
    </row>
    <row r="217" spans="1:6" x14ac:dyDescent="0.25">
      <c r="A217">
        <v>422</v>
      </c>
      <c r="B217" t="s">
        <v>144</v>
      </c>
      <c r="E217" s="2">
        <f>SUM(E218:E220)</f>
        <v>0</v>
      </c>
    </row>
    <row r="218" spans="1:6" x14ac:dyDescent="0.25">
      <c r="A218">
        <v>42411</v>
      </c>
      <c r="B218" t="s">
        <v>196</v>
      </c>
      <c r="E218" s="2">
        <v>0</v>
      </c>
      <c r="F218" t="s">
        <v>170</v>
      </c>
    </row>
    <row r="219" spans="1:6" x14ac:dyDescent="0.25">
      <c r="A219">
        <v>4221</v>
      </c>
      <c r="B219" t="s">
        <v>197</v>
      </c>
      <c r="E219" s="2">
        <v>0</v>
      </c>
      <c r="F219" t="s">
        <v>26</v>
      </c>
    </row>
    <row r="220" spans="1:6" x14ac:dyDescent="0.25">
      <c r="A220">
        <v>42273</v>
      </c>
      <c r="B220" t="s">
        <v>198</v>
      </c>
      <c r="E220" s="2">
        <v>0</v>
      </c>
      <c r="F220" t="s">
        <v>11</v>
      </c>
    </row>
    <row r="221" spans="1:6" x14ac:dyDescent="0.25">
      <c r="E221" s="2"/>
    </row>
    <row r="222" spans="1:6" x14ac:dyDescent="0.25">
      <c r="A222" s="5" t="s">
        <v>212</v>
      </c>
      <c r="B222" s="5"/>
      <c r="C222" s="5"/>
      <c r="D222" s="5"/>
      <c r="E222" s="6">
        <f>SUM(E224+E226+E230+E234)</f>
        <v>10998</v>
      </c>
    </row>
    <row r="223" spans="1:6" x14ac:dyDescent="0.25">
      <c r="E223" s="2"/>
    </row>
    <row r="224" spans="1:6" x14ac:dyDescent="0.25">
      <c r="A224" s="3">
        <v>321</v>
      </c>
      <c r="B224" s="3" t="s">
        <v>215</v>
      </c>
      <c r="C224" s="3"/>
      <c r="D224" s="3"/>
      <c r="E224" s="4">
        <f>E225</f>
        <v>528</v>
      </c>
      <c r="F224" s="3" t="s">
        <v>11</v>
      </c>
    </row>
    <row r="225" spans="1:6" x14ac:dyDescent="0.25">
      <c r="A225">
        <v>32141</v>
      </c>
      <c r="B225" t="s">
        <v>216</v>
      </c>
      <c r="E225" s="2">
        <v>528</v>
      </c>
      <c r="F225" t="s">
        <v>11</v>
      </c>
    </row>
    <row r="226" spans="1:6" x14ac:dyDescent="0.25">
      <c r="A226" s="3">
        <v>323</v>
      </c>
      <c r="B226" s="3" t="s">
        <v>213</v>
      </c>
      <c r="C226" s="3"/>
      <c r="D226" s="3"/>
      <c r="E226" s="4">
        <f>E227+E228+E229</f>
        <v>5120</v>
      </c>
      <c r="F226" s="3" t="s">
        <v>11</v>
      </c>
    </row>
    <row r="227" spans="1:6" x14ac:dyDescent="0.25">
      <c r="A227">
        <v>32339</v>
      </c>
      <c r="B227" t="s">
        <v>217</v>
      </c>
      <c r="E227" s="2">
        <v>800</v>
      </c>
      <c r="F227" t="s">
        <v>11</v>
      </c>
    </row>
    <row r="228" spans="1:6" x14ac:dyDescent="0.25">
      <c r="A228">
        <v>32379</v>
      </c>
      <c r="B228" t="s">
        <v>214</v>
      </c>
      <c r="E228" s="2">
        <v>1720</v>
      </c>
      <c r="F228" t="s">
        <v>11</v>
      </c>
    </row>
    <row r="229" spans="1:6" x14ac:dyDescent="0.25">
      <c r="A229">
        <v>32399</v>
      </c>
      <c r="B229" t="s">
        <v>223</v>
      </c>
      <c r="E229" s="2">
        <v>2600</v>
      </c>
      <c r="F229" t="s">
        <v>11</v>
      </c>
    </row>
    <row r="230" spans="1:6" x14ac:dyDescent="0.25">
      <c r="A230" s="3">
        <v>329</v>
      </c>
      <c r="B230" s="3" t="s">
        <v>160</v>
      </c>
      <c r="C230" s="3"/>
      <c r="D230" s="3"/>
      <c r="E230" s="4">
        <f>SUM(E231:E233)</f>
        <v>4250</v>
      </c>
      <c r="F230" s="3" t="s">
        <v>11</v>
      </c>
    </row>
    <row r="231" spans="1:6" x14ac:dyDescent="0.25">
      <c r="A231">
        <v>32931</v>
      </c>
      <c r="B231" t="s">
        <v>218</v>
      </c>
      <c r="E231" s="2">
        <v>3000</v>
      </c>
      <c r="F231" t="s">
        <v>11</v>
      </c>
    </row>
    <row r="232" spans="1:6" x14ac:dyDescent="0.25">
      <c r="A232">
        <v>32959</v>
      </c>
      <c r="B232" t="s">
        <v>219</v>
      </c>
      <c r="E232" s="2">
        <v>550</v>
      </c>
      <c r="F232" t="s">
        <v>11</v>
      </c>
    </row>
    <row r="233" spans="1:6" x14ac:dyDescent="0.25">
      <c r="A233">
        <v>32999</v>
      </c>
      <c r="B233" t="s">
        <v>220</v>
      </c>
      <c r="E233" s="2">
        <v>700</v>
      </c>
      <c r="F233" t="s">
        <v>11</v>
      </c>
    </row>
    <row r="234" spans="1:6" x14ac:dyDescent="0.25">
      <c r="A234" s="3">
        <v>422</v>
      </c>
      <c r="B234" s="3" t="s">
        <v>221</v>
      </c>
      <c r="C234" s="3"/>
      <c r="D234" s="3"/>
      <c r="E234" s="4">
        <f>E235</f>
        <v>1100</v>
      </c>
      <c r="F234" s="3" t="s">
        <v>11</v>
      </c>
    </row>
    <row r="235" spans="1:6" x14ac:dyDescent="0.25">
      <c r="A235">
        <v>42273</v>
      </c>
      <c r="B235" t="s">
        <v>222</v>
      </c>
      <c r="E235" s="2">
        <v>1100</v>
      </c>
      <c r="F235" t="s">
        <v>11</v>
      </c>
    </row>
    <row r="236" spans="1:6" x14ac:dyDescent="0.25">
      <c r="E236" s="2"/>
    </row>
    <row r="237" spans="1:6" x14ac:dyDescent="0.25">
      <c r="A237" t="s">
        <v>205</v>
      </c>
      <c r="E237" s="2"/>
    </row>
    <row r="238" spans="1:6" x14ac:dyDescent="0.25">
      <c r="E238" s="2"/>
    </row>
    <row r="239" spans="1:6" x14ac:dyDescent="0.25">
      <c r="A239">
        <v>321</v>
      </c>
      <c r="B239" t="s">
        <v>206</v>
      </c>
      <c r="E239" s="2">
        <f>E240</f>
        <v>84.96</v>
      </c>
    </row>
    <row r="240" spans="1:6" x14ac:dyDescent="0.25">
      <c r="A240">
        <v>32121</v>
      </c>
      <c r="B240" t="s">
        <v>206</v>
      </c>
      <c r="E240" s="2">
        <v>84.96</v>
      </c>
      <c r="F240" t="s">
        <v>207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activeCell="E147" sqref="E147"/>
    </sheetView>
  </sheetViews>
  <sheetFormatPr defaultRowHeight="15" x14ac:dyDescent="0.25"/>
  <sheetData>
    <row r="1" spans="1:6" x14ac:dyDescent="0.25">
      <c r="A1" t="s">
        <v>230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  <row r="6" spans="1:6" x14ac:dyDescent="0.25">
      <c r="A6" t="s">
        <v>3</v>
      </c>
    </row>
    <row r="7" spans="1:6" x14ac:dyDescent="0.25">
      <c r="A7" t="s">
        <v>4</v>
      </c>
    </row>
    <row r="8" spans="1:6" x14ac:dyDescent="0.25">
      <c r="E8" t="s">
        <v>209</v>
      </c>
      <c r="F8" t="s">
        <v>5</v>
      </c>
    </row>
    <row r="9" spans="1:6" x14ac:dyDescent="0.25">
      <c r="A9">
        <v>6</v>
      </c>
      <c r="B9" t="s">
        <v>6</v>
      </c>
      <c r="E9" s="2">
        <f>SUM(E11+E18+E20+E24+E27+E32+E76)</f>
        <v>867484.19</v>
      </c>
    </row>
    <row r="10" spans="1:6" x14ac:dyDescent="0.25">
      <c r="E10" s="2"/>
    </row>
    <row r="11" spans="1:6" x14ac:dyDescent="0.25">
      <c r="A11">
        <v>636</v>
      </c>
      <c r="B11" t="s">
        <v>7</v>
      </c>
      <c r="E11" s="2">
        <f>SUM(E12:E17)</f>
        <v>702503.67999999993</v>
      </c>
    </row>
    <row r="12" spans="1:6" x14ac:dyDescent="0.25">
      <c r="A12">
        <v>63613</v>
      </c>
      <c r="B12" t="s">
        <v>8</v>
      </c>
      <c r="E12" s="2">
        <v>8697</v>
      </c>
      <c r="F12" t="s">
        <v>9</v>
      </c>
    </row>
    <row r="13" spans="1:6" x14ac:dyDescent="0.25">
      <c r="A13">
        <v>63612</v>
      </c>
      <c r="B13" t="s">
        <v>10</v>
      </c>
      <c r="E13" s="2">
        <v>0</v>
      </c>
      <c r="F13" t="s">
        <v>11</v>
      </c>
    </row>
    <row r="14" spans="1:6" x14ac:dyDescent="0.25">
      <c r="A14">
        <v>63612</v>
      </c>
      <c r="B14" t="s">
        <v>12</v>
      </c>
      <c r="E14" s="2">
        <v>663684.38</v>
      </c>
      <c r="F14" t="s">
        <v>11</v>
      </c>
    </row>
    <row r="15" spans="1:6" x14ac:dyDescent="0.25">
      <c r="A15">
        <v>636122</v>
      </c>
      <c r="B15" t="s">
        <v>13</v>
      </c>
      <c r="E15" s="2">
        <v>28430.58</v>
      </c>
      <c r="F15" t="s">
        <v>11</v>
      </c>
    </row>
    <row r="16" spans="1:6" x14ac:dyDescent="0.25">
      <c r="A16">
        <v>636121</v>
      </c>
      <c r="B16" t="s">
        <v>14</v>
      </c>
      <c r="E16" s="2">
        <v>1691.72</v>
      </c>
      <c r="F16" t="s">
        <v>11</v>
      </c>
    </row>
    <row r="17" spans="1:6" x14ac:dyDescent="0.25">
      <c r="A17">
        <v>63623</v>
      </c>
      <c r="B17" t="s">
        <v>15</v>
      </c>
      <c r="E17" s="2">
        <v>0</v>
      </c>
      <c r="F17" t="s">
        <v>9</v>
      </c>
    </row>
    <row r="18" spans="1:6" x14ac:dyDescent="0.25">
      <c r="A18">
        <v>639</v>
      </c>
      <c r="B18" t="s">
        <v>16</v>
      </c>
      <c r="E18" s="2">
        <f>E19</f>
        <v>0</v>
      </c>
    </row>
    <row r="19" spans="1:6" x14ac:dyDescent="0.25">
      <c r="A19">
        <v>63931</v>
      </c>
      <c r="B19" t="s">
        <v>17</v>
      </c>
      <c r="E19" s="2">
        <v>0</v>
      </c>
      <c r="F19" t="s">
        <v>18</v>
      </c>
    </row>
    <row r="20" spans="1:6" x14ac:dyDescent="0.25">
      <c r="A20">
        <v>652</v>
      </c>
      <c r="B20" t="s">
        <v>19</v>
      </c>
      <c r="E20" s="2">
        <f>SUM(E21:E23)</f>
        <v>3364</v>
      </c>
    </row>
    <row r="21" spans="1:6" x14ac:dyDescent="0.25">
      <c r="A21">
        <v>65264</v>
      </c>
      <c r="B21" t="s">
        <v>20</v>
      </c>
      <c r="E21" s="2">
        <v>3364</v>
      </c>
      <c r="F21" t="s">
        <v>21</v>
      </c>
    </row>
    <row r="22" spans="1:6" x14ac:dyDescent="0.25">
      <c r="A22">
        <v>65267</v>
      </c>
      <c r="B22" t="s">
        <v>22</v>
      </c>
      <c r="E22" s="2">
        <v>0</v>
      </c>
    </row>
    <row r="23" spans="1:6" x14ac:dyDescent="0.25">
      <c r="A23">
        <v>65281</v>
      </c>
      <c r="B23" t="s">
        <v>23</v>
      </c>
      <c r="E23" s="2"/>
    </row>
    <row r="24" spans="1:6" x14ac:dyDescent="0.25">
      <c r="A24">
        <v>661</v>
      </c>
      <c r="B24" t="s">
        <v>24</v>
      </c>
      <c r="E24" s="2">
        <f>SUM(E25+E26)</f>
        <v>800</v>
      </c>
    </row>
    <row r="25" spans="1:6" x14ac:dyDescent="0.25">
      <c r="A25">
        <v>66141</v>
      </c>
      <c r="B25" t="s">
        <v>25</v>
      </c>
      <c r="E25" s="2">
        <v>400</v>
      </c>
      <c r="F25" t="s">
        <v>26</v>
      </c>
    </row>
    <row r="26" spans="1:6" x14ac:dyDescent="0.25">
      <c r="A26">
        <v>66151</v>
      </c>
      <c r="B26" t="s">
        <v>24</v>
      </c>
      <c r="E26" s="2">
        <v>400</v>
      </c>
      <c r="F26" t="s">
        <v>26</v>
      </c>
    </row>
    <row r="27" spans="1:6" x14ac:dyDescent="0.25">
      <c r="A27">
        <v>663</v>
      </c>
      <c r="B27" t="s">
        <v>27</v>
      </c>
      <c r="E27" s="2">
        <f>SUM(E28:E31)</f>
        <v>6912</v>
      </c>
    </row>
    <row r="28" spans="1:6" x14ac:dyDescent="0.25">
      <c r="A28">
        <v>66311</v>
      </c>
      <c r="B28" t="s">
        <v>28</v>
      </c>
      <c r="E28" s="2">
        <v>0</v>
      </c>
      <c r="F28" t="s">
        <v>29</v>
      </c>
    </row>
    <row r="29" spans="1:6" x14ac:dyDescent="0.25">
      <c r="A29">
        <v>63612</v>
      </c>
      <c r="B29" t="s">
        <v>30</v>
      </c>
      <c r="E29" s="2"/>
      <c r="F29" t="s">
        <v>29</v>
      </c>
    </row>
    <row r="30" spans="1:6" x14ac:dyDescent="0.25">
      <c r="A30">
        <v>66313</v>
      </c>
      <c r="B30" t="s">
        <v>31</v>
      </c>
      <c r="E30" s="2">
        <v>6912</v>
      </c>
      <c r="F30" t="s">
        <v>29</v>
      </c>
    </row>
    <row r="31" spans="1:6" x14ac:dyDescent="0.25">
      <c r="A31">
        <v>66314</v>
      </c>
      <c r="B31" t="s">
        <v>32</v>
      </c>
      <c r="E31" s="2">
        <v>0</v>
      </c>
      <c r="F31" t="s">
        <v>29</v>
      </c>
    </row>
    <row r="32" spans="1:6" x14ac:dyDescent="0.25">
      <c r="A32">
        <v>671</v>
      </c>
      <c r="B32" t="s">
        <v>33</v>
      </c>
      <c r="D32" t="s">
        <v>34</v>
      </c>
      <c r="E32" s="2">
        <f>SUM(E33+E70)</f>
        <v>136601.96</v>
      </c>
    </row>
    <row r="33" spans="1:7" x14ac:dyDescent="0.25">
      <c r="A33">
        <v>6711</v>
      </c>
      <c r="B33" t="s">
        <v>35</v>
      </c>
      <c r="E33" s="2">
        <f>SUM(E34:E69)</f>
        <v>58090.559999999998</v>
      </c>
    </row>
    <row r="34" spans="1:7" x14ac:dyDescent="0.25">
      <c r="A34">
        <v>671111</v>
      </c>
      <c r="B34" t="s">
        <v>36</v>
      </c>
      <c r="E34" s="2">
        <v>0</v>
      </c>
      <c r="F34" t="s">
        <v>37</v>
      </c>
    </row>
    <row r="35" spans="1:7" x14ac:dyDescent="0.25">
      <c r="A35">
        <v>671112</v>
      </c>
      <c r="B35" t="s">
        <v>38</v>
      </c>
      <c r="E35" s="2">
        <v>0</v>
      </c>
      <c r="F35" t="s">
        <v>37</v>
      </c>
    </row>
    <row r="36" spans="1:7" x14ac:dyDescent="0.25">
      <c r="A36">
        <v>671115</v>
      </c>
      <c r="B36" t="s">
        <v>39</v>
      </c>
      <c r="E36" s="2">
        <v>17106.29</v>
      </c>
      <c r="F36" t="s">
        <v>37</v>
      </c>
      <c r="G36">
        <v>1106.29</v>
      </c>
    </row>
    <row r="37" spans="1:7" x14ac:dyDescent="0.25">
      <c r="A37">
        <v>671115</v>
      </c>
      <c r="B37" t="s">
        <v>40</v>
      </c>
      <c r="E37" s="2">
        <v>0</v>
      </c>
    </row>
    <row r="38" spans="1:7" x14ac:dyDescent="0.25">
      <c r="A38">
        <v>671116</v>
      </c>
      <c r="B38" t="s">
        <v>41</v>
      </c>
      <c r="E38" s="2">
        <v>1300</v>
      </c>
      <c r="F38" t="s">
        <v>37</v>
      </c>
    </row>
    <row r="39" spans="1:7" x14ac:dyDescent="0.25">
      <c r="A39">
        <v>671117</v>
      </c>
      <c r="B39" t="s">
        <v>42</v>
      </c>
      <c r="E39" s="2">
        <v>2600</v>
      </c>
      <c r="F39" t="s">
        <v>37</v>
      </c>
    </row>
    <row r="40" spans="1:7" x14ac:dyDescent="0.25">
      <c r="A40">
        <v>671118</v>
      </c>
      <c r="B40" t="s">
        <v>43</v>
      </c>
      <c r="E40" s="2">
        <v>3500</v>
      </c>
      <c r="F40" t="s">
        <v>37</v>
      </c>
    </row>
    <row r="41" spans="1:7" x14ac:dyDescent="0.25">
      <c r="A41">
        <v>671119</v>
      </c>
      <c r="B41" t="s">
        <v>44</v>
      </c>
      <c r="E41" s="2"/>
      <c r="F41" t="s">
        <v>37</v>
      </c>
    </row>
    <row r="42" spans="1:7" x14ac:dyDescent="0.25">
      <c r="A42">
        <v>671120</v>
      </c>
      <c r="B42" t="s">
        <v>45</v>
      </c>
      <c r="E42" s="2">
        <v>600</v>
      </c>
      <c r="F42" t="s">
        <v>37</v>
      </c>
    </row>
    <row r="43" spans="1:7" x14ac:dyDescent="0.25">
      <c r="A43">
        <v>671121</v>
      </c>
      <c r="B43" t="s">
        <v>46</v>
      </c>
      <c r="E43" s="2">
        <v>34.5</v>
      </c>
      <c r="F43" t="s">
        <v>37</v>
      </c>
    </row>
    <row r="44" spans="1:7" x14ac:dyDescent="0.25">
      <c r="A44">
        <v>671133</v>
      </c>
      <c r="B44" t="s">
        <v>47</v>
      </c>
      <c r="E44" s="2">
        <v>200</v>
      </c>
      <c r="F44" t="s">
        <v>37</v>
      </c>
    </row>
    <row r="45" spans="1:7" x14ac:dyDescent="0.25">
      <c r="A45">
        <v>671122</v>
      </c>
      <c r="B45" t="s">
        <v>48</v>
      </c>
      <c r="E45" s="2">
        <v>1209.19</v>
      </c>
      <c r="F45" t="s">
        <v>37</v>
      </c>
      <c r="G45">
        <v>9.19</v>
      </c>
    </row>
    <row r="46" spans="1:7" x14ac:dyDescent="0.25">
      <c r="A46">
        <v>671123</v>
      </c>
      <c r="B46" t="s">
        <v>49</v>
      </c>
      <c r="E46" s="2">
        <v>4911</v>
      </c>
      <c r="F46" t="s">
        <v>37</v>
      </c>
    </row>
    <row r="47" spans="1:7" x14ac:dyDescent="0.25">
      <c r="A47">
        <v>671124</v>
      </c>
      <c r="B47" t="s">
        <v>50</v>
      </c>
      <c r="E47" s="2">
        <v>0</v>
      </c>
      <c r="F47" t="s">
        <v>37</v>
      </c>
    </row>
    <row r="48" spans="1:7" x14ac:dyDescent="0.25">
      <c r="A48">
        <v>671125</v>
      </c>
      <c r="B48" t="s">
        <v>51</v>
      </c>
      <c r="E48" s="2">
        <v>1875</v>
      </c>
      <c r="F48" t="s">
        <v>37</v>
      </c>
    </row>
    <row r="49" spans="1:7" x14ac:dyDescent="0.25">
      <c r="A49">
        <v>671126</v>
      </c>
      <c r="B49" t="s">
        <v>52</v>
      </c>
      <c r="E49" s="2">
        <v>200</v>
      </c>
      <c r="F49" t="s">
        <v>37</v>
      </c>
    </row>
    <row r="50" spans="1:7" x14ac:dyDescent="0.25">
      <c r="A50">
        <v>671127</v>
      </c>
      <c r="B50" t="s">
        <v>53</v>
      </c>
      <c r="E50" s="2">
        <v>1250</v>
      </c>
      <c r="F50" t="s">
        <v>37</v>
      </c>
    </row>
    <row r="51" spans="1:7" x14ac:dyDescent="0.25">
      <c r="A51">
        <v>671128</v>
      </c>
      <c r="B51" t="s">
        <v>54</v>
      </c>
      <c r="E51" s="2">
        <v>50</v>
      </c>
      <c r="F51" t="s">
        <v>37</v>
      </c>
    </row>
    <row r="52" spans="1:7" x14ac:dyDescent="0.25">
      <c r="A52">
        <v>671129</v>
      </c>
      <c r="B52" t="s">
        <v>55</v>
      </c>
      <c r="E52" s="2">
        <v>3678.16</v>
      </c>
      <c r="F52" t="s">
        <v>37</v>
      </c>
    </row>
    <row r="53" spans="1:7" x14ac:dyDescent="0.25">
      <c r="A53">
        <v>671130</v>
      </c>
      <c r="B53" t="s">
        <v>56</v>
      </c>
      <c r="E53" s="2">
        <v>0</v>
      </c>
      <c r="F53" t="s">
        <v>37</v>
      </c>
    </row>
    <row r="54" spans="1:7" x14ac:dyDescent="0.25">
      <c r="A54">
        <v>671131</v>
      </c>
      <c r="B54" t="s">
        <v>57</v>
      </c>
      <c r="E54" s="2">
        <v>1900</v>
      </c>
      <c r="F54" t="s">
        <v>37</v>
      </c>
    </row>
    <row r="55" spans="1:7" x14ac:dyDescent="0.25">
      <c r="A55">
        <v>671132</v>
      </c>
      <c r="B55" t="s">
        <v>58</v>
      </c>
      <c r="E55" s="2">
        <v>80</v>
      </c>
      <c r="F55" t="s">
        <v>37</v>
      </c>
    </row>
    <row r="56" spans="1:7" x14ac:dyDescent="0.25">
      <c r="A56">
        <v>671134</v>
      </c>
      <c r="B56" t="s">
        <v>59</v>
      </c>
      <c r="E56" s="2">
        <v>189.92</v>
      </c>
      <c r="F56" t="s">
        <v>37</v>
      </c>
    </row>
    <row r="57" spans="1:7" x14ac:dyDescent="0.25">
      <c r="A57">
        <v>671135</v>
      </c>
      <c r="B57" t="s">
        <v>60</v>
      </c>
      <c r="E57" s="2">
        <v>300</v>
      </c>
      <c r="F57" t="s">
        <v>37</v>
      </c>
    </row>
    <row r="58" spans="1:7" x14ac:dyDescent="0.25">
      <c r="A58">
        <v>671136</v>
      </c>
      <c r="B58" t="s">
        <v>61</v>
      </c>
      <c r="E58" s="2">
        <v>50</v>
      </c>
      <c r="F58" t="s">
        <v>37</v>
      </c>
    </row>
    <row r="59" spans="1:7" x14ac:dyDescent="0.25">
      <c r="A59">
        <v>671146</v>
      </c>
      <c r="B59" t="s">
        <v>62</v>
      </c>
      <c r="E59" s="2">
        <v>20</v>
      </c>
      <c r="F59" t="s">
        <v>37</v>
      </c>
    </row>
    <row r="60" spans="1:7" x14ac:dyDescent="0.25">
      <c r="A60">
        <v>671137</v>
      </c>
      <c r="B60" t="s">
        <v>63</v>
      </c>
      <c r="E60" s="2">
        <v>66.180000000000007</v>
      </c>
      <c r="F60" t="s">
        <v>37</v>
      </c>
      <c r="G60">
        <v>16.18</v>
      </c>
    </row>
    <row r="61" spans="1:7" x14ac:dyDescent="0.25">
      <c r="A61">
        <v>671138</v>
      </c>
      <c r="B61" t="s">
        <v>64</v>
      </c>
      <c r="E61" s="2">
        <v>0</v>
      </c>
      <c r="F61" t="s">
        <v>37</v>
      </c>
    </row>
    <row r="62" spans="1:7" x14ac:dyDescent="0.25">
      <c r="A62">
        <v>671139</v>
      </c>
      <c r="B62" t="s">
        <v>65</v>
      </c>
      <c r="E62" s="2"/>
      <c r="F62" t="s">
        <v>37</v>
      </c>
    </row>
    <row r="63" spans="1:7" x14ac:dyDescent="0.25">
      <c r="A63">
        <v>6711391</v>
      </c>
      <c r="B63" t="s">
        <v>66</v>
      </c>
      <c r="E63" s="2">
        <v>12000</v>
      </c>
      <c r="F63" t="s">
        <v>37</v>
      </c>
    </row>
    <row r="64" spans="1:7" x14ac:dyDescent="0.25">
      <c r="A64">
        <v>6711392</v>
      </c>
      <c r="B64" t="s">
        <v>67</v>
      </c>
      <c r="E64" s="2">
        <v>2000</v>
      </c>
      <c r="F64" t="s">
        <v>37</v>
      </c>
    </row>
    <row r="65" spans="1:6" x14ac:dyDescent="0.25">
      <c r="A65">
        <v>6711393</v>
      </c>
      <c r="B65" t="s">
        <v>68</v>
      </c>
      <c r="E65" s="2">
        <v>199.08</v>
      </c>
      <c r="F65" t="s">
        <v>37</v>
      </c>
    </row>
    <row r="66" spans="1:6" x14ac:dyDescent="0.25">
      <c r="A66">
        <v>671142</v>
      </c>
      <c r="B66" t="s">
        <v>69</v>
      </c>
      <c r="E66" s="2">
        <v>72</v>
      </c>
      <c r="F66" t="s">
        <v>37</v>
      </c>
    </row>
    <row r="67" spans="1:6" x14ac:dyDescent="0.25">
      <c r="A67">
        <v>671143</v>
      </c>
      <c r="B67" t="s">
        <v>70</v>
      </c>
      <c r="E67" s="2">
        <v>0</v>
      </c>
      <c r="F67" t="s">
        <v>37</v>
      </c>
    </row>
    <row r="68" spans="1:6" x14ac:dyDescent="0.25">
      <c r="A68">
        <v>671145</v>
      </c>
      <c r="B68" t="s">
        <v>71</v>
      </c>
      <c r="E68" s="2">
        <v>0</v>
      </c>
      <c r="F68" t="s">
        <v>37</v>
      </c>
    </row>
    <row r="69" spans="1:6" x14ac:dyDescent="0.25">
      <c r="A69">
        <v>671147</v>
      </c>
      <c r="B69" t="s">
        <v>72</v>
      </c>
      <c r="E69" s="2">
        <v>2699.24</v>
      </c>
    </row>
    <row r="70" spans="1:6" x14ac:dyDescent="0.25">
      <c r="A70">
        <v>6712</v>
      </c>
      <c r="B70" t="s">
        <v>73</v>
      </c>
      <c r="E70" s="2">
        <f>SUM(E71:E75)</f>
        <v>78511.399999999994</v>
      </c>
      <c r="F70" t="s">
        <v>37</v>
      </c>
    </row>
    <row r="71" spans="1:6" x14ac:dyDescent="0.25">
      <c r="A71">
        <v>671211</v>
      </c>
      <c r="B71" t="s">
        <v>74</v>
      </c>
      <c r="E71" s="2">
        <v>0</v>
      </c>
      <c r="F71" t="s">
        <v>37</v>
      </c>
    </row>
    <row r="72" spans="1:6" x14ac:dyDescent="0.25">
      <c r="A72">
        <v>6712161</v>
      </c>
      <c r="B72" t="s">
        <v>75</v>
      </c>
      <c r="E72" s="2">
        <v>0</v>
      </c>
      <c r="F72" t="s">
        <v>37</v>
      </c>
    </row>
    <row r="73" spans="1:6" x14ac:dyDescent="0.25">
      <c r="A73">
        <v>671214</v>
      </c>
      <c r="B73" t="s">
        <v>228</v>
      </c>
      <c r="E73" s="2">
        <v>4436.3999999999996</v>
      </c>
      <c r="F73" t="s">
        <v>37</v>
      </c>
    </row>
    <row r="74" spans="1:6" x14ac:dyDescent="0.25">
      <c r="A74">
        <v>671215</v>
      </c>
      <c r="B74" t="s">
        <v>231</v>
      </c>
      <c r="E74" s="2">
        <v>44075</v>
      </c>
    </row>
    <row r="75" spans="1:6" x14ac:dyDescent="0.25">
      <c r="A75">
        <v>671217</v>
      </c>
      <c r="B75" t="s">
        <v>77</v>
      </c>
      <c r="E75" s="2">
        <v>30000</v>
      </c>
    </row>
    <row r="76" spans="1:6" x14ac:dyDescent="0.25">
      <c r="A76">
        <v>92211</v>
      </c>
      <c r="B76" t="s">
        <v>78</v>
      </c>
      <c r="E76" s="2">
        <v>17302.55</v>
      </c>
    </row>
    <row r="77" spans="1:6" x14ac:dyDescent="0.25">
      <c r="A77">
        <v>92212</v>
      </c>
      <c r="B77" t="s">
        <v>79</v>
      </c>
      <c r="E77" s="2">
        <v>0</v>
      </c>
    </row>
    <row r="78" spans="1:6" x14ac:dyDescent="0.25">
      <c r="E78" s="2"/>
    </row>
    <row r="79" spans="1:6" x14ac:dyDescent="0.25">
      <c r="A79" t="s">
        <v>80</v>
      </c>
      <c r="E79" s="2">
        <f>SUM(E80+E150)</f>
        <v>867484.19</v>
      </c>
    </row>
    <row r="80" spans="1:6" x14ac:dyDescent="0.25">
      <c r="A80" t="s">
        <v>81</v>
      </c>
      <c r="E80" s="2">
        <f>SUM(E83+E135)</f>
        <v>827376.98</v>
      </c>
    </row>
    <row r="81" spans="1:6" x14ac:dyDescent="0.25">
      <c r="A81" t="s">
        <v>82</v>
      </c>
      <c r="E81" s="2"/>
    </row>
    <row r="82" spans="1:6" x14ac:dyDescent="0.25">
      <c r="A82" t="s">
        <v>83</v>
      </c>
      <c r="E82" s="2"/>
    </row>
    <row r="83" spans="1:6" x14ac:dyDescent="0.25">
      <c r="A83">
        <v>3</v>
      </c>
      <c r="B83" t="s">
        <v>84</v>
      </c>
      <c r="E83" s="2">
        <f>SUM(E84+E97+E129+E132)</f>
        <v>748865.58</v>
      </c>
    </row>
    <row r="84" spans="1:6" x14ac:dyDescent="0.25">
      <c r="A84">
        <v>31</v>
      </c>
      <c r="B84" t="s">
        <v>85</v>
      </c>
      <c r="E84" s="2">
        <f>SUM(E85+E89+E95)</f>
        <v>692114.96</v>
      </c>
    </row>
    <row r="85" spans="1:6" x14ac:dyDescent="0.25">
      <c r="A85">
        <v>311</v>
      </c>
      <c r="B85" t="s">
        <v>86</v>
      </c>
      <c r="E85" s="2">
        <f>SUM(E86:E88)</f>
        <v>569686.19999999995</v>
      </c>
      <c r="F85" t="s">
        <v>11</v>
      </c>
    </row>
    <row r="86" spans="1:6" x14ac:dyDescent="0.25">
      <c r="A86">
        <v>3111</v>
      </c>
      <c r="B86" t="s">
        <v>87</v>
      </c>
      <c r="E86" s="2">
        <v>569686.19999999995</v>
      </c>
      <c r="F86" t="s">
        <v>11</v>
      </c>
    </row>
    <row r="87" spans="1:6" x14ac:dyDescent="0.25">
      <c r="A87">
        <v>3113</v>
      </c>
      <c r="B87" t="s">
        <v>88</v>
      </c>
      <c r="E87" s="2">
        <v>0</v>
      </c>
      <c r="F87" t="s">
        <v>11</v>
      </c>
    </row>
    <row r="88" spans="1:6" x14ac:dyDescent="0.25">
      <c r="A88">
        <v>3114</v>
      </c>
      <c r="B88" t="s">
        <v>89</v>
      </c>
      <c r="E88" s="2">
        <v>0</v>
      </c>
      <c r="F88" t="s">
        <v>11</v>
      </c>
    </row>
    <row r="89" spans="1:6" x14ac:dyDescent="0.25">
      <c r="A89">
        <v>312</v>
      </c>
      <c r="B89" t="s">
        <v>90</v>
      </c>
      <c r="E89" s="2">
        <f>SUM(E90:E94)</f>
        <v>28430.58</v>
      </c>
      <c r="F89" t="s">
        <v>11</v>
      </c>
    </row>
    <row r="90" spans="1:6" x14ac:dyDescent="0.25">
      <c r="A90">
        <v>31212</v>
      </c>
      <c r="B90" t="s">
        <v>91</v>
      </c>
      <c r="E90" s="2">
        <v>9000</v>
      </c>
      <c r="F90" t="s">
        <v>11</v>
      </c>
    </row>
    <row r="91" spans="1:6" x14ac:dyDescent="0.25">
      <c r="A91">
        <v>31213</v>
      </c>
      <c r="B91" t="s">
        <v>92</v>
      </c>
      <c r="E91" s="2">
        <v>9000</v>
      </c>
      <c r="F91" t="s">
        <v>11</v>
      </c>
    </row>
    <row r="92" spans="1:6" x14ac:dyDescent="0.25">
      <c r="A92">
        <v>31214</v>
      </c>
      <c r="B92" t="s">
        <v>93</v>
      </c>
      <c r="E92" s="2">
        <v>2000</v>
      </c>
      <c r="F92" t="s">
        <v>11</v>
      </c>
    </row>
    <row r="93" spans="1:6" x14ac:dyDescent="0.25">
      <c r="A93">
        <v>31215</v>
      </c>
      <c r="B93" t="s">
        <v>94</v>
      </c>
      <c r="E93" s="2">
        <v>1830.58</v>
      </c>
      <c r="F93" t="s">
        <v>11</v>
      </c>
    </row>
    <row r="94" spans="1:6" x14ac:dyDescent="0.25">
      <c r="A94">
        <v>31219</v>
      </c>
      <c r="B94" t="s">
        <v>95</v>
      </c>
      <c r="C94" t="s">
        <v>96</v>
      </c>
      <c r="E94" s="2">
        <v>6600</v>
      </c>
      <c r="F94" t="s">
        <v>11</v>
      </c>
    </row>
    <row r="95" spans="1:6" x14ac:dyDescent="0.25">
      <c r="A95">
        <v>313</v>
      </c>
      <c r="B95" t="s">
        <v>97</v>
      </c>
      <c r="E95" s="2">
        <f>SUM(E96:E96)</f>
        <v>93998.18</v>
      </c>
      <c r="F95" t="s">
        <v>11</v>
      </c>
    </row>
    <row r="96" spans="1:6" x14ac:dyDescent="0.25">
      <c r="A96">
        <v>31321</v>
      </c>
      <c r="B96" t="s">
        <v>98</v>
      </c>
      <c r="E96" s="2">
        <v>93998.18</v>
      </c>
      <c r="F96" t="s">
        <v>11</v>
      </c>
    </row>
    <row r="97" spans="1:6" x14ac:dyDescent="0.25">
      <c r="A97">
        <v>32</v>
      </c>
      <c r="B97" t="s">
        <v>99</v>
      </c>
      <c r="E97" s="2">
        <f>SUM(E98,E103,E112,E123)</f>
        <v>56750.619999999995</v>
      </c>
      <c r="F97" t="s">
        <v>37</v>
      </c>
    </row>
    <row r="98" spans="1:6" x14ac:dyDescent="0.25">
      <c r="A98">
        <v>321</v>
      </c>
      <c r="B98" t="s">
        <v>100</v>
      </c>
      <c r="E98" s="2">
        <f>SUM(E99:E102)</f>
        <v>20599.239999999998</v>
      </c>
      <c r="F98" t="s">
        <v>37</v>
      </c>
    </row>
    <row r="99" spans="1:6" x14ac:dyDescent="0.25">
      <c r="A99">
        <v>3211</v>
      </c>
      <c r="B99" t="s">
        <v>101</v>
      </c>
      <c r="E99" s="2">
        <v>1300</v>
      </c>
      <c r="F99" t="s">
        <v>37</v>
      </c>
    </row>
    <row r="100" spans="1:6" x14ac:dyDescent="0.25">
      <c r="A100">
        <v>3212</v>
      </c>
      <c r="B100" t="s">
        <v>102</v>
      </c>
      <c r="E100" s="2">
        <v>16000</v>
      </c>
      <c r="F100" t="s">
        <v>37</v>
      </c>
    </row>
    <row r="101" spans="1:6" x14ac:dyDescent="0.25">
      <c r="A101">
        <v>3213</v>
      </c>
      <c r="B101" t="s">
        <v>103</v>
      </c>
      <c r="E101" s="2">
        <v>600</v>
      </c>
      <c r="F101" t="s">
        <v>37</v>
      </c>
    </row>
    <row r="102" spans="1:6" x14ac:dyDescent="0.25">
      <c r="A102">
        <v>3214</v>
      </c>
      <c r="B102" t="s">
        <v>104</v>
      </c>
      <c r="E102" s="2">
        <v>2699.24</v>
      </c>
      <c r="F102" t="s">
        <v>37</v>
      </c>
    </row>
    <row r="103" spans="1:6" x14ac:dyDescent="0.25">
      <c r="A103">
        <v>322</v>
      </c>
      <c r="B103" t="s">
        <v>105</v>
      </c>
      <c r="E103" s="2">
        <f>SUM(E104:E111)</f>
        <v>20605.580000000002</v>
      </c>
      <c r="F103" t="s">
        <v>37</v>
      </c>
    </row>
    <row r="104" spans="1:6" x14ac:dyDescent="0.25">
      <c r="A104">
        <v>3221</v>
      </c>
      <c r="B104" t="s">
        <v>106</v>
      </c>
      <c r="E104" s="2">
        <v>3500</v>
      </c>
      <c r="F104" t="s">
        <v>37</v>
      </c>
    </row>
    <row r="105" spans="1:6" x14ac:dyDescent="0.25">
      <c r="A105">
        <v>3222</v>
      </c>
      <c r="B105" t="s">
        <v>107</v>
      </c>
      <c r="E105" s="2">
        <v>2600</v>
      </c>
      <c r="F105" t="s">
        <v>37</v>
      </c>
    </row>
    <row r="106" spans="1:6" x14ac:dyDescent="0.25">
      <c r="A106">
        <v>32231</v>
      </c>
      <c r="B106" t="s">
        <v>108</v>
      </c>
      <c r="E106" s="2">
        <v>2000</v>
      </c>
      <c r="F106" t="s">
        <v>37</v>
      </c>
    </row>
    <row r="107" spans="1:6" x14ac:dyDescent="0.25">
      <c r="A107">
        <v>32233</v>
      </c>
      <c r="B107" t="s">
        <v>109</v>
      </c>
      <c r="E107" s="2">
        <v>199.08</v>
      </c>
      <c r="F107" t="s">
        <v>37</v>
      </c>
    </row>
    <row r="108" spans="1:6" x14ac:dyDescent="0.25">
      <c r="A108">
        <v>32234</v>
      </c>
      <c r="B108" t="s">
        <v>110</v>
      </c>
      <c r="E108" s="2">
        <v>12000</v>
      </c>
      <c r="F108" t="s">
        <v>37</v>
      </c>
    </row>
    <row r="109" spans="1:6" x14ac:dyDescent="0.25">
      <c r="A109">
        <v>3224</v>
      </c>
      <c r="B109" t="s">
        <v>111</v>
      </c>
      <c r="E109" s="2">
        <v>72</v>
      </c>
      <c r="F109" t="s">
        <v>37</v>
      </c>
    </row>
    <row r="110" spans="1:6" x14ac:dyDescent="0.25">
      <c r="A110">
        <v>3225</v>
      </c>
      <c r="B110" t="s">
        <v>112</v>
      </c>
      <c r="E110" s="2">
        <v>34.5</v>
      </c>
      <c r="F110" t="s">
        <v>37</v>
      </c>
    </row>
    <row r="111" spans="1:6" x14ac:dyDescent="0.25">
      <c r="A111">
        <v>3227</v>
      </c>
      <c r="B111" t="s">
        <v>113</v>
      </c>
      <c r="E111" s="2">
        <v>200</v>
      </c>
      <c r="F111" t="s">
        <v>37</v>
      </c>
    </row>
    <row r="112" spans="1:6" x14ac:dyDescent="0.25">
      <c r="A112">
        <v>323</v>
      </c>
      <c r="B112" t="s">
        <v>114</v>
      </c>
      <c r="E112" s="2">
        <f>SUM(E113:E122)</f>
        <v>13244.16</v>
      </c>
      <c r="F112" t="s">
        <v>37</v>
      </c>
    </row>
    <row r="113" spans="1:6" x14ac:dyDescent="0.25">
      <c r="A113">
        <v>3231</v>
      </c>
      <c r="B113" t="s">
        <v>115</v>
      </c>
      <c r="E113" s="2">
        <v>1200</v>
      </c>
      <c r="F113" t="s">
        <v>37</v>
      </c>
    </row>
    <row r="114" spans="1:6" x14ac:dyDescent="0.25">
      <c r="A114">
        <v>3232</v>
      </c>
      <c r="B114" t="s">
        <v>116</v>
      </c>
      <c r="E114" s="2">
        <v>4911</v>
      </c>
      <c r="F114" t="s">
        <v>37</v>
      </c>
    </row>
    <row r="115" spans="1:6" x14ac:dyDescent="0.25">
      <c r="A115">
        <v>3233</v>
      </c>
      <c r="B115" t="s">
        <v>117</v>
      </c>
      <c r="E115" s="2">
        <v>0</v>
      </c>
      <c r="F115" t="s">
        <v>37</v>
      </c>
    </row>
    <row r="116" spans="1:6" x14ac:dyDescent="0.25">
      <c r="A116">
        <v>3234</v>
      </c>
      <c r="B116" t="s">
        <v>118</v>
      </c>
      <c r="E116" s="2">
        <v>1875</v>
      </c>
      <c r="F116" t="s">
        <v>37</v>
      </c>
    </row>
    <row r="117" spans="1:6" x14ac:dyDescent="0.25">
      <c r="A117">
        <v>3235</v>
      </c>
      <c r="B117" t="s">
        <v>119</v>
      </c>
      <c r="E117" s="2">
        <v>200</v>
      </c>
      <c r="F117" t="s">
        <v>37</v>
      </c>
    </row>
    <row r="118" spans="1:6" x14ac:dyDescent="0.25">
      <c r="A118">
        <v>3236</v>
      </c>
      <c r="B118" t="s">
        <v>120</v>
      </c>
      <c r="E118" s="2">
        <v>1250</v>
      </c>
      <c r="F118" t="s">
        <v>37</v>
      </c>
    </row>
    <row r="119" spans="1:6" x14ac:dyDescent="0.25">
      <c r="A119">
        <v>3237</v>
      </c>
      <c r="B119" t="s">
        <v>121</v>
      </c>
      <c r="E119" s="2">
        <v>50</v>
      </c>
      <c r="F119" t="s">
        <v>37</v>
      </c>
    </row>
    <row r="120" spans="1:6" x14ac:dyDescent="0.25">
      <c r="A120">
        <v>3237</v>
      </c>
      <c r="B120" t="s">
        <v>121</v>
      </c>
      <c r="E120" s="2">
        <v>0</v>
      </c>
      <c r="F120" t="s">
        <v>122</v>
      </c>
    </row>
    <row r="121" spans="1:6" x14ac:dyDescent="0.25">
      <c r="A121">
        <v>3238</v>
      </c>
      <c r="B121" t="s">
        <v>123</v>
      </c>
      <c r="E121" s="2">
        <v>3678.16</v>
      </c>
      <c r="F121" t="s">
        <v>37</v>
      </c>
    </row>
    <row r="122" spans="1:6" x14ac:dyDescent="0.25">
      <c r="A122">
        <v>3239</v>
      </c>
      <c r="B122" t="s">
        <v>124</v>
      </c>
      <c r="E122" s="2">
        <v>80</v>
      </c>
      <c r="F122" t="s">
        <v>37</v>
      </c>
    </row>
    <row r="123" spans="1:6" x14ac:dyDescent="0.25">
      <c r="A123">
        <v>329</v>
      </c>
      <c r="B123" t="s">
        <v>125</v>
      </c>
      <c r="E123" s="2">
        <f>SUM(E124:E128)</f>
        <v>2301.64</v>
      </c>
      <c r="F123" t="s">
        <v>37</v>
      </c>
    </row>
    <row r="124" spans="1:6" x14ac:dyDescent="0.25">
      <c r="A124">
        <v>3292</v>
      </c>
      <c r="B124" t="s">
        <v>126</v>
      </c>
      <c r="E124" s="2">
        <v>189.92</v>
      </c>
      <c r="F124" t="s">
        <v>37</v>
      </c>
    </row>
    <row r="125" spans="1:6" x14ac:dyDescent="0.25">
      <c r="A125">
        <v>3293</v>
      </c>
      <c r="B125" t="s">
        <v>127</v>
      </c>
      <c r="E125" s="2">
        <v>300</v>
      </c>
      <c r="F125" t="s">
        <v>37</v>
      </c>
    </row>
    <row r="126" spans="1:6" x14ac:dyDescent="0.25">
      <c r="A126">
        <v>3294</v>
      </c>
      <c r="B126" t="s">
        <v>128</v>
      </c>
      <c r="E126" s="2">
        <v>50</v>
      </c>
      <c r="F126" t="s">
        <v>37</v>
      </c>
    </row>
    <row r="127" spans="1:6" x14ac:dyDescent="0.25">
      <c r="A127">
        <v>3295</v>
      </c>
      <c r="B127" t="s">
        <v>129</v>
      </c>
      <c r="E127" s="2">
        <v>1711.72</v>
      </c>
      <c r="F127" t="s">
        <v>130</v>
      </c>
    </row>
    <row r="128" spans="1:6" x14ac:dyDescent="0.25">
      <c r="A128">
        <v>3299</v>
      </c>
      <c r="B128" t="s">
        <v>131</v>
      </c>
      <c r="E128" s="2">
        <v>50</v>
      </c>
      <c r="F128" t="s">
        <v>37</v>
      </c>
    </row>
    <row r="129" spans="1:6" x14ac:dyDescent="0.25">
      <c r="A129">
        <v>34</v>
      </c>
      <c r="B129" t="s">
        <v>132</v>
      </c>
      <c r="E129" s="2">
        <f>SUM(E130:E131)</f>
        <v>0</v>
      </c>
      <c r="F129" t="s">
        <v>37</v>
      </c>
    </row>
    <row r="130" spans="1:6" x14ac:dyDescent="0.25">
      <c r="A130">
        <v>3431</v>
      </c>
      <c r="B130" t="s">
        <v>133</v>
      </c>
      <c r="E130" s="2">
        <v>0</v>
      </c>
      <c r="F130" t="s">
        <v>37</v>
      </c>
    </row>
    <row r="131" spans="1:6" x14ac:dyDescent="0.25">
      <c r="A131">
        <v>3433</v>
      </c>
      <c r="B131" t="s">
        <v>134</v>
      </c>
      <c r="E131" s="2">
        <v>0</v>
      </c>
      <c r="F131" t="s">
        <v>37</v>
      </c>
    </row>
    <row r="132" spans="1:6" x14ac:dyDescent="0.25">
      <c r="A132">
        <v>38</v>
      </c>
      <c r="B132" t="s">
        <v>135</v>
      </c>
      <c r="E132" s="2">
        <f>E133</f>
        <v>0</v>
      </c>
      <c r="F132" t="s">
        <v>37</v>
      </c>
    </row>
    <row r="133" spans="1:6" x14ac:dyDescent="0.25">
      <c r="A133">
        <v>38311</v>
      </c>
      <c r="B133" t="s">
        <v>136</v>
      </c>
      <c r="E133" s="2"/>
      <c r="F133" t="s">
        <v>37</v>
      </c>
    </row>
    <row r="134" spans="1:6" x14ac:dyDescent="0.25">
      <c r="E134" s="2"/>
    </row>
    <row r="135" spans="1:6" x14ac:dyDescent="0.25">
      <c r="A135">
        <v>4</v>
      </c>
      <c r="B135" t="s">
        <v>137</v>
      </c>
      <c r="E135" s="2">
        <f>SUM(E136+E138+E147)</f>
        <v>78511.399999999994</v>
      </c>
    </row>
    <row r="136" spans="1:6" x14ac:dyDescent="0.25">
      <c r="A136">
        <v>41</v>
      </c>
      <c r="B136" t="s">
        <v>138</v>
      </c>
      <c r="E136" s="2">
        <f>E137</f>
        <v>0</v>
      </c>
    </row>
    <row r="137" spans="1:6" x14ac:dyDescent="0.25">
      <c r="A137">
        <v>4511</v>
      </c>
      <c r="B137" t="s">
        <v>139</v>
      </c>
      <c r="E137" s="2">
        <v>0</v>
      </c>
    </row>
    <row r="138" spans="1:6" x14ac:dyDescent="0.25">
      <c r="A138">
        <v>42</v>
      </c>
      <c r="B138" t="s">
        <v>140</v>
      </c>
      <c r="E138" s="2">
        <f>SUM(E139+E141+E145)</f>
        <v>48511.4</v>
      </c>
      <c r="F138" t="s">
        <v>141</v>
      </c>
    </row>
    <row r="139" spans="1:6" x14ac:dyDescent="0.25">
      <c r="A139">
        <v>421</v>
      </c>
      <c r="B139" t="s">
        <v>142</v>
      </c>
      <c r="E139" s="2">
        <f>E140</f>
        <v>0</v>
      </c>
      <c r="F139" t="s">
        <v>18</v>
      </c>
    </row>
    <row r="140" spans="1:6" x14ac:dyDescent="0.25">
      <c r="A140">
        <v>42123</v>
      </c>
      <c r="B140" t="s">
        <v>143</v>
      </c>
      <c r="E140" s="2">
        <v>0</v>
      </c>
      <c r="F140" t="s">
        <v>18</v>
      </c>
    </row>
    <row r="141" spans="1:6" x14ac:dyDescent="0.25">
      <c r="A141">
        <v>422</v>
      </c>
      <c r="B141" t="s">
        <v>144</v>
      </c>
      <c r="E141" s="2">
        <f>SUM(E142:E144)</f>
        <v>4436.3999999999996</v>
      </c>
      <c r="F141" t="s">
        <v>37</v>
      </c>
    </row>
    <row r="142" spans="1:6" x14ac:dyDescent="0.25">
      <c r="A142">
        <v>42211</v>
      </c>
      <c r="B142" t="s">
        <v>145</v>
      </c>
      <c r="E142" s="2">
        <v>0</v>
      </c>
      <c r="F142" t="s">
        <v>37</v>
      </c>
    </row>
    <row r="143" spans="1:6" x14ac:dyDescent="0.25">
      <c r="A143">
        <v>42219</v>
      </c>
      <c r="B143" t="s">
        <v>146</v>
      </c>
      <c r="E143" s="2">
        <v>0</v>
      </c>
      <c r="F143" t="s">
        <v>37</v>
      </c>
    </row>
    <row r="144" spans="1:6" x14ac:dyDescent="0.25">
      <c r="A144">
        <v>42273</v>
      </c>
      <c r="B144" t="s">
        <v>229</v>
      </c>
      <c r="E144" s="2">
        <v>4436.3999999999996</v>
      </c>
    </row>
    <row r="145" spans="1:6" x14ac:dyDescent="0.25">
      <c r="A145">
        <v>426</v>
      </c>
      <c r="B145" t="s">
        <v>148</v>
      </c>
      <c r="E145" s="2">
        <f>E146</f>
        <v>44075</v>
      </c>
    </row>
    <row r="146" spans="1:6" x14ac:dyDescent="0.25">
      <c r="A146">
        <v>42641</v>
      </c>
      <c r="B146" t="s">
        <v>149</v>
      </c>
      <c r="E146" s="2">
        <v>44075</v>
      </c>
    </row>
    <row r="147" spans="1:6" x14ac:dyDescent="0.25">
      <c r="A147">
        <v>45</v>
      </c>
      <c r="B147" t="s">
        <v>150</v>
      </c>
      <c r="E147" s="2">
        <f>E148</f>
        <v>30000</v>
      </c>
    </row>
    <row r="148" spans="1:6" x14ac:dyDescent="0.25">
      <c r="A148">
        <v>45111</v>
      </c>
      <c r="B148" t="s">
        <v>151</v>
      </c>
      <c r="E148" s="2">
        <v>30000</v>
      </c>
    </row>
    <row r="149" spans="1:6" x14ac:dyDescent="0.25">
      <c r="E149" s="2"/>
    </row>
    <row r="150" spans="1:6" x14ac:dyDescent="0.25">
      <c r="A150" t="s">
        <v>152</v>
      </c>
      <c r="E150" s="2">
        <f>SUM(E152+E161+E166+E172+E223+E240)</f>
        <v>40107.21</v>
      </c>
    </row>
    <row r="151" spans="1:6" x14ac:dyDescent="0.25">
      <c r="A151" t="s">
        <v>4</v>
      </c>
      <c r="E151" s="2"/>
    </row>
    <row r="152" spans="1:6" x14ac:dyDescent="0.25">
      <c r="A152" t="s">
        <v>153</v>
      </c>
      <c r="E152" s="2">
        <f>E153</f>
        <v>1900</v>
      </c>
      <c r="F152" t="s">
        <v>37</v>
      </c>
    </row>
    <row r="153" spans="1:6" x14ac:dyDescent="0.25">
      <c r="A153">
        <v>329</v>
      </c>
      <c r="B153" t="s">
        <v>154</v>
      </c>
      <c r="E153" s="2">
        <f>SUM(E154:E159)</f>
        <v>1900</v>
      </c>
    </row>
    <row r="154" spans="1:6" x14ac:dyDescent="0.25">
      <c r="A154">
        <v>32224</v>
      </c>
      <c r="B154" t="s">
        <v>155</v>
      </c>
      <c r="E154" s="2"/>
    </row>
    <row r="155" spans="1:6" x14ac:dyDescent="0.25">
      <c r="A155">
        <v>32359</v>
      </c>
      <c r="B155" t="s">
        <v>156</v>
      </c>
      <c r="E155" s="2"/>
    </row>
    <row r="156" spans="1:6" x14ac:dyDescent="0.25">
      <c r="A156">
        <v>32371</v>
      </c>
      <c r="B156" t="s">
        <v>157</v>
      </c>
      <c r="E156" s="2">
        <v>0</v>
      </c>
    </row>
    <row r="157" spans="1:6" x14ac:dyDescent="0.25">
      <c r="A157">
        <v>3239</v>
      </c>
      <c r="B157" t="s">
        <v>158</v>
      </c>
      <c r="E157" s="2">
        <v>300</v>
      </c>
    </row>
    <row r="158" spans="1:6" x14ac:dyDescent="0.25">
      <c r="A158">
        <v>32411</v>
      </c>
      <c r="B158" t="s">
        <v>159</v>
      </c>
      <c r="E158" s="2"/>
    </row>
    <row r="159" spans="1:6" x14ac:dyDescent="0.25">
      <c r="A159">
        <v>32999</v>
      </c>
      <c r="B159" t="s">
        <v>160</v>
      </c>
      <c r="E159" s="2">
        <v>1600</v>
      </c>
    </row>
    <row r="160" spans="1:6" x14ac:dyDescent="0.25">
      <c r="E160" s="2"/>
    </row>
    <row r="161" spans="1:6" x14ac:dyDescent="0.25">
      <c r="A161" t="s">
        <v>161</v>
      </c>
      <c r="E161" s="2">
        <f>SUM(E162+E164)</f>
        <v>0</v>
      </c>
      <c r="F161" t="s">
        <v>37</v>
      </c>
    </row>
    <row r="162" spans="1:6" x14ac:dyDescent="0.25">
      <c r="A162">
        <v>311</v>
      </c>
      <c r="B162" t="s">
        <v>86</v>
      </c>
      <c r="E162" s="2">
        <f>E163</f>
        <v>0</v>
      </c>
    </row>
    <row r="163" spans="1:6" x14ac:dyDescent="0.25">
      <c r="A163">
        <v>3111</v>
      </c>
      <c r="B163" t="s">
        <v>87</v>
      </c>
      <c r="E163" s="2">
        <v>0</v>
      </c>
    </row>
    <row r="164" spans="1:6" x14ac:dyDescent="0.25">
      <c r="A164">
        <v>313</v>
      </c>
      <c r="B164" t="s">
        <v>97</v>
      </c>
      <c r="E164" s="2">
        <f>E165</f>
        <v>0</v>
      </c>
    </row>
    <row r="165" spans="1:6" x14ac:dyDescent="0.25">
      <c r="A165">
        <v>3132</v>
      </c>
      <c r="B165" t="s">
        <v>162</v>
      </c>
      <c r="E165" s="2">
        <v>0</v>
      </c>
    </row>
    <row r="166" spans="1:6" x14ac:dyDescent="0.25">
      <c r="A166" t="s">
        <v>163</v>
      </c>
      <c r="E166" s="2">
        <f>SUM(E167+E169)</f>
        <v>5907</v>
      </c>
    </row>
    <row r="167" spans="1:6" x14ac:dyDescent="0.25">
      <c r="A167">
        <v>322</v>
      </c>
      <c r="B167" t="s">
        <v>164</v>
      </c>
      <c r="E167" s="2">
        <f>E168</f>
        <v>199</v>
      </c>
      <c r="F167" t="s">
        <v>9</v>
      </c>
    </row>
    <row r="168" spans="1:6" x14ac:dyDescent="0.25">
      <c r="A168">
        <v>3221</v>
      </c>
      <c r="B168" t="s">
        <v>165</v>
      </c>
      <c r="E168" s="2">
        <v>199</v>
      </c>
    </row>
    <row r="169" spans="1:6" x14ac:dyDescent="0.25">
      <c r="A169">
        <v>323</v>
      </c>
      <c r="B169" t="s">
        <v>114</v>
      </c>
      <c r="E169" s="2">
        <f>E170+E171</f>
        <v>5708</v>
      </c>
      <c r="F169" t="s">
        <v>9</v>
      </c>
    </row>
    <row r="170" spans="1:6" x14ac:dyDescent="0.25">
      <c r="A170">
        <v>3237</v>
      </c>
      <c r="B170" t="s">
        <v>166</v>
      </c>
      <c r="E170" s="2">
        <v>5708</v>
      </c>
    </row>
    <row r="171" spans="1:6" x14ac:dyDescent="0.25">
      <c r="A171">
        <v>3237</v>
      </c>
      <c r="B171" t="s">
        <v>166</v>
      </c>
      <c r="E171" s="2">
        <v>0</v>
      </c>
      <c r="F171" t="s">
        <v>167</v>
      </c>
    </row>
    <row r="172" spans="1:6" x14ac:dyDescent="0.25">
      <c r="A172" t="s">
        <v>168</v>
      </c>
      <c r="E172" s="2">
        <f>SUM(E174+E177+E183+E192+E207+E209+E218)</f>
        <v>21217.25</v>
      </c>
    </row>
    <row r="173" spans="1:6" x14ac:dyDescent="0.25">
      <c r="E173" s="2"/>
    </row>
    <row r="174" spans="1:6" x14ac:dyDescent="0.25">
      <c r="A174">
        <v>311</v>
      </c>
      <c r="B174" t="s">
        <v>86</v>
      </c>
      <c r="E174" s="2">
        <f>SUM(E175:E176)</f>
        <v>0</v>
      </c>
    </row>
    <row r="175" spans="1:6" x14ac:dyDescent="0.25">
      <c r="A175">
        <v>31113</v>
      </c>
      <c r="B175" t="s">
        <v>169</v>
      </c>
      <c r="E175" s="2">
        <v>0</v>
      </c>
      <c r="F175" t="s">
        <v>170</v>
      </c>
    </row>
    <row r="176" spans="1:6" x14ac:dyDescent="0.25">
      <c r="A176">
        <v>31113</v>
      </c>
      <c r="B176" t="s">
        <v>169</v>
      </c>
      <c r="E176" s="2">
        <v>0</v>
      </c>
      <c r="F176" t="s">
        <v>11</v>
      </c>
    </row>
    <row r="177" spans="1:6" x14ac:dyDescent="0.25">
      <c r="A177">
        <v>321</v>
      </c>
      <c r="B177" t="s">
        <v>171</v>
      </c>
      <c r="E177" s="2">
        <f>SUM(E178:E182)</f>
        <v>4084</v>
      </c>
    </row>
    <row r="178" spans="1:6" x14ac:dyDescent="0.25">
      <c r="A178">
        <v>3211</v>
      </c>
      <c r="B178" t="s">
        <v>172</v>
      </c>
      <c r="E178" s="2">
        <v>120</v>
      </c>
      <c r="F178" t="s">
        <v>173</v>
      </c>
    </row>
    <row r="179" spans="1:6" x14ac:dyDescent="0.25">
      <c r="A179">
        <v>3211</v>
      </c>
      <c r="B179" t="s">
        <v>172</v>
      </c>
      <c r="E179" s="2">
        <v>2124</v>
      </c>
      <c r="F179" t="s">
        <v>29</v>
      </c>
    </row>
    <row r="180" spans="1:6" x14ac:dyDescent="0.25">
      <c r="A180">
        <v>3211</v>
      </c>
      <c r="B180" t="s">
        <v>172</v>
      </c>
      <c r="E180" s="2">
        <v>1240</v>
      </c>
      <c r="F180" t="s">
        <v>21</v>
      </c>
    </row>
    <row r="181" spans="1:6" x14ac:dyDescent="0.25">
      <c r="A181">
        <v>3214</v>
      </c>
      <c r="B181" t="s">
        <v>174</v>
      </c>
      <c r="E181" s="2">
        <v>0</v>
      </c>
      <c r="F181" t="s">
        <v>175</v>
      </c>
    </row>
    <row r="182" spans="1:6" x14ac:dyDescent="0.25">
      <c r="A182">
        <v>3214</v>
      </c>
      <c r="B182" t="s">
        <v>174</v>
      </c>
      <c r="E182" s="2">
        <v>600</v>
      </c>
      <c r="F182" t="s">
        <v>173</v>
      </c>
    </row>
    <row r="183" spans="1:6" x14ac:dyDescent="0.25">
      <c r="A183">
        <v>322</v>
      </c>
      <c r="B183" t="s">
        <v>176</v>
      </c>
      <c r="E183" s="2">
        <f>SUM(E184:E191)</f>
        <v>2195.96</v>
      </c>
    </row>
    <row r="184" spans="1:6" x14ac:dyDescent="0.25">
      <c r="A184">
        <v>3221</v>
      </c>
      <c r="B184" t="s">
        <v>177</v>
      </c>
      <c r="E184" s="2">
        <v>133</v>
      </c>
      <c r="F184" t="s">
        <v>178</v>
      </c>
    </row>
    <row r="185" spans="1:6" x14ac:dyDescent="0.25">
      <c r="A185">
        <v>3221</v>
      </c>
      <c r="B185" t="s">
        <v>177</v>
      </c>
      <c r="E185" s="2">
        <v>762.96</v>
      </c>
      <c r="F185" t="s">
        <v>179</v>
      </c>
    </row>
    <row r="186" spans="1:6" x14ac:dyDescent="0.25">
      <c r="A186">
        <v>3221</v>
      </c>
      <c r="B186" t="s">
        <v>177</v>
      </c>
      <c r="E186" s="2">
        <v>100</v>
      </c>
      <c r="F186" t="s">
        <v>175</v>
      </c>
    </row>
    <row r="187" spans="1:6" x14ac:dyDescent="0.25">
      <c r="A187">
        <v>32221</v>
      </c>
      <c r="B187" t="s">
        <v>177</v>
      </c>
      <c r="E187" s="2">
        <v>200</v>
      </c>
      <c r="F187" t="s">
        <v>173</v>
      </c>
    </row>
    <row r="188" spans="1:6" x14ac:dyDescent="0.25">
      <c r="A188">
        <v>32224</v>
      </c>
      <c r="B188" t="s">
        <v>180</v>
      </c>
      <c r="E188" s="2">
        <v>200</v>
      </c>
      <c r="F188" t="s">
        <v>175</v>
      </c>
    </row>
    <row r="189" spans="1:6" x14ac:dyDescent="0.25">
      <c r="A189">
        <v>32224</v>
      </c>
      <c r="B189" t="s">
        <v>180</v>
      </c>
      <c r="E189" s="2">
        <v>0</v>
      </c>
      <c r="F189" t="s">
        <v>181</v>
      </c>
    </row>
    <row r="190" spans="1:6" x14ac:dyDescent="0.25">
      <c r="A190">
        <v>32224</v>
      </c>
      <c r="B190" t="s">
        <v>180</v>
      </c>
      <c r="E190" s="2">
        <v>400</v>
      </c>
      <c r="F190" t="s">
        <v>173</v>
      </c>
    </row>
    <row r="191" spans="1:6" x14ac:dyDescent="0.25">
      <c r="A191">
        <v>32224</v>
      </c>
      <c r="B191" t="s">
        <v>180</v>
      </c>
      <c r="E191" s="2">
        <v>400</v>
      </c>
      <c r="F191" t="s">
        <v>9</v>
      </c>
    </row>
    <row r="192" spans="1:6" x14ac:dyDescent="0.25">
      <c r="A192">
        <v>323</v>
      </c>
      <c r="B192" t="s">
        <v>114</v>
      </c>
      <c r="E192" s="2">
        <f>SUM(E193:E206)</f>
        <v>7983.52</v>
      </c>
    </row>
    <row r="193" spans="1:6" x14ac:dyDescent="0.25">
      <c r="A193">
        <v>3233</v>
      </c>
      <c r="B193" t="s">
        <v>182</v>
      </c>
      <c r="E193" s="2">
        <v>0</v>
      </c>
      <c r="F193" t="s">
        <v>183</v>
      </c>
    </row>
    <row r="194" spans="1:6" x14ac:dyDescent="0.25">
      <c r="A194">
        <v>3235</v>
      </c>
      <c r="B194" t="s">
        <v>184</v>
      </c>
      <c r="E194" s="2">
        <v>2124</v>
      </c>
      <c r="F194" t="s">
        <v>21</v>
      </c>
    </row>
    <row r="195" spans="1:6" x14ac:dyDescent="0.25">
      <c r="A195">
        <v>3235</v>
      </c>
      <c r="B195" t="s">
        <v>184</v>
      </c>
      <c r="E195" s="2">
        <v>0</v>
      </c>
      <c r="F195" t="s">
        <v>9</v>
      </c>
    </row>
    <row r="196" spans="1:6" x14ac:dyDescent="0.25">
      <c r="A196">
        <v>3235</v>
      </c>
      <c r="B196" t="s">
        <v>184</v>
      </c>
      <c r="E196" s="2">
        <v>0</v>
      </c>
      <c r="F196" t="s">
        <v>29</v>
      </c>
    </row>
    <row r="197" spans="1:6" x14ac:dyDescent="0.25">
      <c r="A197">
        <v>3237</v>
      </c>
      <c r="B197" t="s">
        <v>185</v>
      </c>
      <c r="E197" s="2">
        <v>0.01</v>
      </c>
      <c r="F197" t="s">
        <v>167</v>
      </c>
    </row>
    <row r="198" spans="1:6" x14ac:dyDescent="0.25">
      <c r="A198">
        <v>3237</v>
      </c>
      <c r="B198" t="s">
        <v>185</v>
      </c>
      <c r="E198" s="2">
        <v>1726</v>
      </c>
      <c r="F198" t="s">
        <v>29</v>
      </c>
    </row>
    <row r="199" spans="1:6" x14ac:dyDescent="0.25">
      <c r="A199">
        <v>3237</v>
      </c>
      <c r="B199" t="s">
        <v>185</v>
      </c>
      <c r="E199" s="2">
        <v>500</v>
      </c>
      <c r="F199" t="s">
        <v>226</v>
      </c>
    </row>
    <row r="200" spans="1:6" x14ac:dyDescent="0.25">
      <c r="A200">
        <v>3237</v>
      </c>
      <c r="B200" t="s">
        <v>185</v>
      </c>
      <c r="E200" s="2">
        <v>374</v>
      </c>
      <c r="F200" t="s">
        <v>225</v>
      </c>
    </row>
    <row r="201" spans="1:6" x14ac:dyDescent="0.25">
      <c r="A201">
        <v>3239</v>
      </c>
      <c r="B201" t="s">
        <v>186</v>
      </c>
      <c r="E201" s="2">
        <v>100</v>
      </c>
      <c r="F201" t="s">
        <v>175</v>
      </c>
    </row>
    <row r="202" spans="1:6" x14ac:dyDescent="0.25">
      <c r="A202">
        <v>3239</v>
      </c>
      <c r="B202" t="s">
        <v>186</v>
      </c>
      <c r="E202" s="2">
        <v>280</v>
      </c>
      <c r="F202" t="s">
        <v>210</v>
      </c>
    </row>
    <row r="203" spans="1:6" x14ac:dyDescent="0.25">
      <c r="A203">
        <v>3239</v>
      </c>
      <c r="B203" t="s">
        <v>186</v>
      </c>
      <c r="E203" s="2">
        <v>267</v>
      </c>
      <c r="F203" t="s">
        <v>178</v>
      </c>
    </row>
    <row r="204" spans="1:6" x14ac:dyDescent="0.25">
      <c r="A204">
        <v>3239</v>
      </c>
      <c r="B204" t="s">
        <v>186</v>
      </c>
      <c r="E204" s="2">
        <v>266</v>
      </c>
      <c r="F204" t="s">
        <v>9</v>
      </c>
    </row>
    <row r="205" spans="1:6" x14ac:dyDescent="0.25">
      <c r="A205">
        <v>3239</v>
      </c>
      <c r="B205" t="s">
        <v>186</v>
      </c>
      <c r="E205" s="2">
        <v>2000</v>
      </c>
      <c r="F205" t="s">
        <v>29</v>
      </c>
    </row>
    <row r="206" spans="1:6" x14ac:dyDescent="0.25">
      <c r="A206">
        <v>3239</v>
      </c>
      <c r="B206" t="s">
        <v>186</v>
      </c>
      <c r="E206" s="2">
        <v>346.51</v>
      </c>
      <c r="F206" t="s">
        <v>227</v>
      </c>
    </row>
    <row r="207" spans="1:6" x14ac:dyDescent="0.25">
      <c r="A207">
        <v>324</v>
      </c>
      <c r="B207" t="s">
        <v>187</v>
      </c>
      <c r="E207" s="2">
        <f>SUM(E208:E208)</f>
        <v>0</v>
      </c>
    </row>
    <row r="208" spans="1:6" x14ac:dyDescent="0.25">
      <c r="A208">
        <v>32411</v>
      </c>
      <c r="B208" t="s">
        <v>188</v>
      </c>
      <c r="E208" s="2">
        <v>0</v>
      </c>
      <c r="F208" t="s">
        <v>189</v>
      </c>
    </row>
    <row r="209" spans="1:6" x14ac:dyDescent="0.25">
      <c r="A209">
        <v>329</v>
      </c>
      <c r="B209" t="s">
        <v>190</v>
      </c>
      <c r="E209" s="2">
        <f>SUM(E210:E217)</f>
        <v>6953.77</v>
      </c>
    </row>
    <row r="210" spans="1:6" x14ac:dyDescent="0.25">
      <c r="A210">
        <v>3293</v>
      </c>
      <c r="B210" t="s">
        <v>191</v>
      </c>
      <c r="E210" s="2">
        <v>0</v>
      </c>
      <c r="F210" t="s">
        <v>11</v>
      </c>
    </row>
    <row r="211" spans="1:6" x14ac:dyDescent="0.25">
      <c r="A211">
        <v>3294</v>
      </c>
      <c r="B211" t="s">
        <v>192</v>
      </c>
      <c r="E211" s="2">
        <v>13.28</v>
      </c>
      <c r="F211" t="s">
        <v>173</v>
      </c>
    </row>
    <row r="212" spans="1:6" x14ac:dyDescent="0.25">
      <c r="A212">
        <v>3299</v>
      </c>
      <c r="B212" t="s">
        <v>193</v>
      </c>
      <c r="E212" s="2">
        <v>230</v>
      </c>
      <c r="F212" t="s">
        <v>170</v>
      </c>
    </row>
    <row r="213" spans="1:6" x14ac:dyDescent="0.25">
      <c r="A213">
        <v>3299</v>
      </c>
      <c r="B213" t="s">
        <v>193</v>
      </c>
      <c r="E213" s="2">
        <v>119.99</v>
      </c>
      <c r="F213" t="s">
        <v>224</v>
      </c>
    </row>
    <row r="214" spans="1:6" x14ac:dyDescent="0.25">
      <c r="A214">
        <v>3299</v>
      </c>
      <c r="B214" t="s">
        <v>193</v>
      </c>
      <c r="E214" s="2">
        <v>432.54</v>
      </c>
      <c r="F214" t="s">
        <v>194</v>
      </c>
    </row>
    <row r="215" spans="1:6" x14ac:dyDescent="0.25">
      <c r="A215">
        <v>3299</v>
      </c>
      <c r="B215" t="s">
        <v>193</v>
      </c>
      <c r="E215" s="2">
        <v>2124</v>
      </c>
      <c r="F215" t="s">
        <v>9</v>
      </c>
    </row>
    <row r="216" spans="1:6" x14ac:dyDescent="0.25">
      <c r="A216">
        <v>3299</v>
      </c>
      <c r="B216" t="s">
        <v>193</v>
      </c>
      <c r="E216" s="2">
        <v>2971.96</v>
      </c>
      <c r="F216" t="s">
        <v>195</v>
      </c>
    </row>
    <row r="217" spans="1:6" x14ac:dyDescent="0.25">
      <c r="A217">
        <v>3299</v>
      </c>
      <c r="B217" t="s">
        <v>193</v>
      </c>
      <c r="E217" s="2">
        <v>1062</v>
      </c>
      <c r="F217" t="s">
        <v>29</v>
      </c>
    </row>
    <row r="218" spans="1:6" x14ac:dyDescent="0.25">
      <c r="A218">
        <v>422</v>
      </c>
      <c r="B218" t="s">
        <v>144</v>
      </c>
      <c r="E218" s="2">
        <f>SUM(E219:E221)</f>
        <v>0</v>
      </c>
    </row>
    <row r="219" spans="1:6" x14ac:dyDescent="0.25">
      <c r="A219">
        <v>42411</v>
      </c>
      <c r="B219" t="s">
        <v>196</v>
      </c>
      <c r="E219" s="2">
        <v>0</v>
      </c>
      <c r="F219" t="s">
        <v>170</v>
      </c>
    </row>
    <row r="220" spans="1:6" x14ac:dyDescent="0.25">
      <c r="A220">
        <v>4221</v>
      </c>
      <c r="B220" t="s">
        <v>197</v>
      </c>
      <c r="E220" s="2">
        <v>0</v>
      </c>
      <c r="F220" t="s">
        <v>26</v>
      </c>
    </row>
    <row r="221" spans="1:6" x14ac:dyDescent="0.25">
      <c r="A221">
        <v>42273</v>
      </c>
      <c r="B221" t="s">
        <v>198</v>
      </c>
      <c r="E221" s="2">
        <v>0</v>
      </c>
      <c r="F221" t="s">
        <v>11</v>
      </c>
    </row>
    <row r="222" spans="1:6" x14ac:dyDescent="0.25">
      <c r="E222" s="2"/>
    </row>
    <row r="223" spans="1:6" x14ac:dyDescent="0.25">
      <c r="A223" s="5" t="s">
        <v>212</v>
      </c>
      <c r="B223" s="5"/>
      <c r="C223" s="5"/>
      <c r="D223" s="5"/>
      <c r="E223" s="6">
        <f>SUM(E225+E227+E231+E235)</f>
        <v>10998</v>
      </c>
    </row>
    <row r="224" spans="1:6" x14ac:dyDescent="0.25">
      <c r="E224" s="2"/>
    </row>
    <row r="225" spans="1:6" x14ac:dyDescent="0.25">
      <c r="A225" s="3">
        <v>321</v>
      </c>
      <c r="B225" s="3" t="s">
        <v>215</v>
      </c>
      <c r="C225" s="3"/>
      <c r="D225" s="3"/>
      <c r="E225" s="4">
        <f>E226</f>
        <v>528</v>
      </c>
      <c r="F225" s="3" t="s">
        <v>11</v>
      </c>
    </row>
    <row r="226" spans="1:6" x14ac:dyDescent="0.25">
      <c r="A226">
        <v>32141</v>
      </c>
      <c r="B226" t="s">
        <v>216</v>
      </c>
      <c r="E226" s="2">
        <v>528</v>
      </c>
      <c r="F226" t="s">
        <v>11</v>
      </c>
    </row>
    <row r="227" spans="1:6" x14ac:dyDescent="0.25">
      <c r="A227" s="3">
        <v>323</v>
      </c>
      <c r="B227" s="3" t="s">
        <v>213</v>
      </c>
      <c r="C227" s="3"/>
      <c r="D227" s="3"/>
      <c r="E227" s="4">
        <f>E228+E229+E230</f>
        <v>5120</v>
      </c>
      <c r="F227" s="3" t="s">
        <v>11</v>
      </c>
    </row>
    <row r="228" spans="1:6" x14ac:dyDescent="0.25">
      <c r="A228">
        <v>32339</v>
      </c>
      <c r="B228" t="s">
        <v>217</v>
      </c>
      <c r="E228" s="2">
        <v>800</v>
      </c>
      <c r="F228" t="s">
        <v>11</v>
      </c>
    </row>
    <row r="229" spans="1:6" x14ac:dyDescent="0.25">
      <c r="A229">
        <v>32379</v>
      </c>
      <c r="B229" t="s">
        <v>214</v>
      </c>
      <c r="E229" s="2">
        <v>1720</v>
      </c>
      <c r="F229" t="s">
        <v>11</v>
      </c>
    </row>
    <row r="230" spans="1:6" x14ac:dyDescent="0.25">
      <c r="A230">
        <v>32399</v>
      </c>
      <c r="B230" t="s">
        <v>223</v>
      </c>
      <c r="E230" s="2">
        <v>2600</v>
      </c>
      <c r="F230" t="s">
        <v>11</v>
      </c>
    </row>
    <row r="231" spans="1:6" x14ac:dyDescent="0.25">
      <c r="A231" s="3">
        <v>329</v>
      </c>
      <c r="B231" s="3" t="s">
        <v>160</v>
      </c>
      <c r="C231" s="3"/>
      <c r="D231" s="3"/>
      <c r="E231" s="4">
        <f>SUM(E232:E234)</f>
        <v>4250</v>
      </c>
      <c r="F231" s="3" t="s">
        <v>11</v>
      </c>
    </row>
    <row r="232" spans="1:6" x14ac:dyDescent="0.25">
      <c r="A232">
        <v>32931</v>
      </c>
      <c r="B232" t="s">
        <v>218</v>
      </c>
      <c r="E232" s="2">
        <v>3000</v>
      </c>
      <c r="F232" t="s">
        <v>11</v>
      </c>
    </row>
    <row r="233" spans="1:6" x14ac:dyDescent="0.25">
      <c r="A233">
        <v>32959</v>
      </c>
      <c r="B233" t="s">
        <v>219</v>
      </c>
      <c r="E233" s="2">
        <v>550</v>
      </c>
      <c r="F233" t="s">
        <v>11</v>
      </c>
    </row>
    <row r="234" spans="1:6" x14ac:dyDescent="0.25">
      <c r="A234">
        <v>32999</v>
      </c>
      <c r="B234" t="s">
        <v>220</v>
      </c>
      <c r="E234" s="2">
        <v>700</v>
      </c>
      <c r="F234" t="s">
        <v>11</v>
      </c>
    </row>
    <row r="235" spans="1:6" x14ac:dyDescent="0.25">
      <c r="A235" s="3">
        <v>422</v>
      </c>
      <c r="B235" s="3" t="s">
        <v>221</v>
      </c>
      <c r="C235" s="3"/>
      <c r="D235" s="3"/>
      <c r="E235" s="4">
        <f>E236</f>
        <v>1100</v>
      </c>
      <c r="F235" s="3" t="s">
        <v>11</v>
      </c>
    </row>
    <row r="236" spans="1:6" x14ac:dyDescent="0.25">
      <c r="A236">
        <v>42273</v>
      </c>
      <c r="B236" t="s">
        <v>222</v>
      </c>
      <c r="E236" s="2">
        <v>1100</v>
      </c>
      <c r="F236" t="s">
        <v>11</v>
      </c>
    </row>
    <row r="237" spans="1:6" x14ac:dyDescent="0.25">
      <c r="E237" s="2"/>
    </row>
    <row r="238" spans="1:6" x14ac:dyDescent="0.25">
      <c r="A238" t="s">
        <v>205</v>
      </c>
      <c r="E238" s="2"/>
    </row>
    <row r="239" spans="1:6" x14ac:dyDescent="0.25">
      <c r="E239" s="2"/>
    </row>
    <row r="240" spans="1:6" x14ac:dyDescent="0.25">
      <c r="A240">
        <v>321</v>
      </c>
      <c r="B240" t="s">
        <v>206</v>
      </c>
      <c r="E240" s="2">
        <f>E241</f>
        <v>84.96</v>
      </c>
    </row>
    <row r="241" spans="1:6" x14ac:dyDescent="0.25">
      <c r="A241">
        <v>32121</v>
      </c>
      <c r="B241" t="s">
        <v>206</v>
      </c>
      <c r="E241" s="2">
        <v>84.96</v>
      </c>
      <c r="F241" t="s">
        <v>207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Financijski plan 2024.</vt:lpstr>
      <vt:lpstr>Prve izmjene i dopune </vt:lpstr>
      <vt:lpstr>Druge izmjene i dopune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dcterms:created xsi:type="dcterms:W3CDTF">2023-12-28T09:04:57Z</dcterms:created>
  <dcterms:modified xsi:type="dcterms:W3CDTF">2024-03-28T11:37:54Z</dcterms:modified>
</cp:coreProperties>
</file>